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0" documentId="13_ncr:1_{A45BA4A6-F514-4C49-93C8-83408CA48D23}" xr6:coauthVersionLast="47" xr6:coauthVersionMax="47" xr10:uidLastSave="{00000000-0000-0000-0000-000000000000}"/>
  <bookViews>
    <workbookView xWindow="-110" yWindow="-110" windowWidth="19420" windowHeight="10420" xr2:uid="{00000000-000D-0000-FFFF-FFFF00000000}"/>
  </bookViews>
  <sheets>
    <sheet name="Contents" sheetId="1" r:id="rId1"/>
    <sheet name="Table_1.1" sheetId="2" r:id="rId2"/>
    <sheet name="Table_1.2" sheetId="3" r:id="rId3"/>
    <sheet name="Table_1.3" sheetId="4" r:id="rId4"/>
    <sheet name="Table_2.1" sheetId="5" r:id="rId5"/>
    <sheet name="Table_2.2" sheetId="6" r:id="rId6"/>
    <sheet name="Table_2.3" sheetId="7" r:id="rId7"/>
    <sheet name="Table_3.1" sheetId="8" r:id="rId8"/>
    <sheet name="Table_3.2" sheetId="9" r:id="rId9"/>
    <sheet name="Table_3.3" sheetId="10" r:id="rId10"/>
    <sheet name="Notes"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2" i="1" l="1"/>
  <c r="A11" i="1"/>
  <c r="A10" i="1"/>
  <c r="A9" i="1"/>
  <c r="A8" i="1"/>
  <c r="A7" i="1"/>
  <c r="A6" i="1"/>
  <c r="A5" i="1"/>
  <c r="A4" i="1"/>
  <c r="A3" i="1"/>
</calcChain>
</file>

<file path=xl/sharedStrings.xml><?xml version="1.0" encoding="utf-8"?>
<sst xmlns="http://schemas.openxmlformats.org/spreadsheetml/2006/main" count="196" uniqueCount="53">
  <si>
    <t xml:space="preserve">Tables present a summary of resulted grades depending on whether they were below, the same as or above their estimated grade, for each qualification level. </t>
  </si>
  <si>
    <t>Reference: 24ESG</t>
  </si>
  <si>
    <t>Release date: 5th November 2024</t>
  </si>
  <si>
    <t>Subject Grouping</t>
  </si>
  <si>
    <t>2019</t>
  </si>
  <si>
    <t>2022</t>
  </si>
  <si>
    <t>2023</t>
  </si>
  <si>
    <t>2024</t>
  </si>
  <si>
    <t>Business</t>
  </si>
  <si>
    <t>Care</t>
  </si>
  <si>
    <t>Creative</t>
  </si>
  <si>
    <t>English</t>
  </si>
  <si>
    <t>Home Economics</t>
  </si>
  <si>
    <t>Languages</t>
  </si>
  <si>
    <t>Mathematics</t>
  </si>
  <si>
    <t>PE</t>
  </si>
  <si>
    <t>Science</t>
  </si>
  <si>
    <t>Social Science</t>
  </si>
  <si>
    <t>Technology</t>
  </si>
  <si>
    <t>This worksheet contains one table.</t>
  </si>
  <si>
    <t>No shorthands are used in this table.</t>
  </si>
  <si>
    <t>Note number</t>
  </si>
  <si>
    <t>Note text</t>
  </si>
  <si>
    <t>[note 1]</t>
  </si>
  <si>
    <t>All values in the figures within this report are rounded to one decimal place. The percentages may not always sum to 100% due to rounding.</t>
  </si>
  <si>
    <t>[note 2]</t>
  </si>
  <si>
    <t>These statistics relate to information as of 23 July 2024 and are therefore provisional subject to appeals and other post certification procedures. These statistics report overall attainment for whole courses, which may contain multiple forms of assessment including examinations, coursework, and units (internally assessed units enabling learners to demonstrate acquisition of skills).</t>
  </si>
  <si>
    <t>[note 3]</t>
  </si>
  <si>
    <t>Estimates were considered to be those values ranging from 1 to 9. Although an estimate of ‘0’ is possible in practice this value is used when centres are unable to or otherwise do not enter an estimate. An estimate of ‘0’ was therefore excluded from analyses.</t>
  </si>
  <si>
    <t>[note 4]</t>
  </si>
  <si>
    <t>Estimates were not required to be submitted for Practical Metalworking, Practical Woodworking and Practical Electronics in 2022 and 2023 due to changes to marking in those years.</t>
  </si>
  <si>
    <t>[note 5]</t>
  </si>
  <si>
    <t>Only candidates that completed all components were included.</t>
  </si>
  <si>
    <t>[note 6]</t>
  </si>
  <si>
    <t>Records are excluded where there is not an associated estimate or result.</t>
  </si>
  <si>
    <t>[note 7]</t>
  </si>
  <si>
    <t>Refer to the publication document for information on subject groupings.</t>
  </si>
  <si>
    <t>[note 8]</t>
  </si>
  <si>
    <t>We welcome your feedback on our publications. Should you have any comments on this information release and how to improve it in order to meet your needs please contact us using data.analytics@sqa.org.uk.</t>
  </si>
  <si>
    <t>[note 9]</t>
  </si>
  <si>
    <t>Table 1.1: National 5, Resulted Grades Below Estimates</t>
  </si>
  <si>
    <t>Table 1.2: National 5, Resulted Grades Matching Estimates</t>
  </si>
  <si>
    <t>Table 1.3: National 5, Resulted Grades Above Estimates</t>
  </si>
  <si>
    <t>Table 2.1: Higher, Resulted Grades Below Estimates</t>
  </si>
  <si>
    <t>Table 2.2: Higher, Resulted Grades Matching Estimates</t>
  </si>
  <si>
    <t>Table 2.3: Higher, Resulted Grades Above Estimates</t>
  </si>
  <si>
    <t>Table 3.1: Advanced Higher, Resulted Grades Below Estimates</t>
  </si>
  <si>
    <t>Table 3.2: Advanced Higher, Resulted Grades Matching Estimates</t>
  </si>
  <si>
    <t>Table 3.3: Advanced Higher, Resulted Grades Above Estimates</t>
  </si>
  <si>
    <t>Notes accompanying this release</t>
  </si>
  <si>
    <t>Contact name: Chris Boulter</t>
  </si>
  <si>
    <t>Contact email: data.analytics@sqa.org.uk</t>
  </si>
  <si>
    <t>Analysis of Centre Estimate and Resulted Grades by Subject for National Graded Qualifications - 2024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</si>
</sst>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2"/>
      <color rgb="FF000000"/>
      <name val="Arial"/>
    </font>
    <font>
      <b/>
      <sz val="14"/>
      <color rgb="FF000000"/>
      <name val="Arial"/>
    </font>
    <font>
      <u/>
      <sz val="12"/>
      <color rgb="FF0000EE"/>
      <name val="Arial"/>
    </font>
    <font>
      <b/>
      <sz val="12"/>
      <color rgb="FF000000"/>
      <name val="Arial"/>
    </font>
  </fonts>
  <fills count="2">
    <fill>
      <patternFill patternType="none"/>
    </fill>
    <fill>
      <patternFill patternType="gray125"/>
    </fill>
  </fills>
  <borders count="2">
    <border>
      <left/>
      <right/>
      <top/>
      <bottom/>
      <diagonal/>
    </border>
    <border>
      <left/>
      <right/>
      <top/>
      <bottom style="thin">
        <color rgb="FF000000"/>
      </bottom>
      <diagonal/>
    </border>
  </borders>
  <cellStyleXfs count="1">
    <xf numFmtId="0" fontId="0" fillId="0" borderId="0"/>
  </cellStyleXfs>
  <cellXfs count="8">
    <xf numFmtId="0" fontId="0" fillId="0" borderId="0" xfId="0"/>
    <xf numFmtId="0" fontId="1" fillId="0" borderId="0" xfId="0" applyFont="1" applyAlignment="1">
      <alignment vertical="center"/>
    </xf>
    <xf numFmtId="0" fontId="0" fillId="0" borderId="0" xfId="0" applyAlignment="1">
      <alignment wrapText="1"/>
    </xf>
    <xf numFmtId="0" fontId="2" fillId="0" borderId="0" xfId="0" applyFont="1"/>
    <xf numFmtId="0" fontId="3" fillId="0" borderId="1" xfId="0" applyFont="1" applyBorder="1" applyAlignment="1">
      <alignment horizontal="center"/>
    </xf>
    <xf numFmtId="164" fontId="0" fillId="0" borderId="0" xfId="0" applyNumberFormat="1" applyAlignment="1">
      <alignment horizontal="right"/>
    </xf>
    <xf numFmtId="0" fontId="0" fillId="0" borderId="0" xfId="0" applyAlignment="1">
      <alignment vertical="top"/>
    </xf>
    <xf numFmtId="0" fontId="0" fillId="0" borderId="0" xfId="0"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1_national_5_resulted_grades_below_estimates" displayName="table_1_1_national_5_resulted_grades_below_estimates" ref="A4:E15" totalsRowShown="0">
  <tableColumns count="5">
    <tableColumn id="1" xr3:uid="{00000000-0010-0000-0000-000001000000}" name="Subject Grouping"/>
    <tableColumn id="2" xr3:uid="{00000000-0010-0000-0000-000002000000}" name="2019"/>
    <tableColumn id="3" xr3:uid="{00000000-0010-0000-0000-000003000000}" name="2022"/>
    <tableColumn id="4" xr3:uid="{00000000-0010-0000-0000-000004000000}" name="2023"/>
    <tableColumn id="5" xr3:uid="{00000000-0010-0000-0000-000005000000}" name="2024"/>
  </tableColumns>
  <tableStyleInfo name="none"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notes_accompanying_this_release" displayName="notes_accompanying_this_release" ref="A3:B12" totalsRowShown="0">
  <tableColumns count="2">
    <tableColumn id="1" xr3:uid="{00000000-0010-0000-0900-000001000000}" name="Note number"/>
    <tableColumn id="2" xr3:uid="{00000000-0010-0000-0900-000002000000}" name="Note text"/>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1_2_national_5_resulted_grades_matching_estimates" displayName="table_1_2_national_5_resulted_grades_matching_estimates" ref="A4:E15" totalsRowShown="0">
  <tableColumns count="5">
    <tableColumn id="1" xr3:uid="{00000000-0010-0000-0100-000001000000}" name="Subject Grouping"/>
    <tableColumn id="2" xr3:uid="{00000000-0010-0000-0100-000002000000}" name="2019"/>
    <tableColumn id="3" xr3:uid="{00000000-0010-0000-0100-000003000000}" name="2022"/>
    <tableColumn id="4" xr3:uid="{00000000-0010-0000-0100-000004000000}" name="2023"/>
    <tableColumn id="5" xr3:uid="{00000000-0010-0000-0100-000005000000}" name="2024"/>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1_3_national_5_resulted_grades_above_estimates" displayName="table_1_3_national_5_resulted_grades_above_estimates" ref="A4:E15" totalsRowShown="0">
  <tableColumns count="5">
    <tableColumn id="1" xr3:uid="{00000000-0010-0000-0200-000001000000}" name="Subject Grouping"/>
    <tableColumn id="2" xr3:uid="{00000000-0010-0000-0200-000002000000}" name="2019"/>
    <tableColumn id="3" xr3:uid="{00000000-0010-0000-0200-000003000000}" name="2022"/>
    <tableColumn id="4" xr3:uid="{00000000-0010-0000-0200-000004000000}" name="2023"/>
    <tableColumn id="5" xr3:uid="{00000000-0010-0000-0200-000005000000}" name="2024"/>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2_1_higher_resulted_grades_below_estimates" displayName="table_2_1_higher_resulted_grades_below_estimates" ref="A4:E15" totalsRowShown="0">
  <tableColumns count="5">
    <tableColumn id="1" xr3:uid="{00000000-0010-0000-0300-000001000000}" name="Subject Grouping"/>
    <tableColumn id="2" xr3:uid="{00000000-0010-0000-0300-000002000000}" name="2019"/>
    <tableColumn id="3" xr3:uid="{00000000-0010-0000-0300-000003000000}" name="2022"/>
    <tableColumn id="4" xr3:uid="{00000000-0010-0000-0300-000004000000}" name="2023"/>
    <tableColumn id="5" xr3:uid="{00000000-0010-0000-0300-000005000000}" name="2024"/>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2_2_higher_resulted_grades_matching_estimates" displayName="table_2_2_higher_resulted_grades_matching_estimates" ref="A4:E15" totalsRowShown="0">
  <tableColumns count="5">
    <tableColumn id="1" xr3:uid="{00000000-0010-0000-0400-000001000000}" name="Subject Grouping"/>
    <tableColumn id="2" xr3:uid="{00000000-0010-0000-0400-000002000000}" name="2019"/>
    <tableColumn id="3" xr3:uid="{00000000-0010-0000-0400-000003000000}" name="2022"/>
    <tableColumn id="4" xr3:uid="{00000000-0010-0000-0400-000004000000}" name="2023"/>
    <tableColumn id="5" xr3:uid="{00000000-0010-0000-0400-000005000000}" name="2024"/>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2_3_higher_resulted_grades_above_estimates" displayName="table_2_3_higher_resulted_grades_above_estimates" ref="A4:E15" totalsRowShown="0">
  <tableColumns count="5">
    <tableColumn id="1" xr3:uid="{00000000-0010-0000-0500-000001000000}" name="Subject Grouping"/>
    <tableColumn id="2" xr3:uid="{00000000-0010-0000-0500-000002000000}" name="2019"/>
    <tableColumn id="3" xr3:uid="{00000000-0010-0000-0500-000003000000}" name="2022"/>
    <tableColumn id="4" xr3:uid="{00000000-0010-0000-0500-000004000000}" name="2023"/>
    <tableColumn id="5" xr3:uid="{00000000-0010-0000-0500-000005000000}" name="2024"/>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3_1_advanced_higher_resulted_grades_below_estimates" displayName="table_3_1_advanced_higher_resulted_grades_below_estimates" ref="A4:E14" totalsRowShown="0">
  <tableColumns count="5">
    <tableColumn id="1" xr3:uid="{00000000-0010-0000-0600-000001000000}" name="Subject Grouping"/>
    <tableColumn id="2" xr3:uid="{00000000-0010-0000-0600-000002000000}" name="2019"/>
    <tableColumn id="3" xr3:uid="{00000000-0010-0000-0600-000003000000}" name="2022"/>
    <tableColumn id="4" xr3:uid="{00000000-0010-0000-0600-000004000000}" name="2023"/>
    <tableColumn id="5" xr3:uid="{00000000-0010-0000-0600-000005000000}" name="2024"/>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3_2_advanced_higher_resulted_grades_matching_estimates" displayName="table_3_2_advanced_higher_resulted_grades_matching_estimates" ref="A4:E14" totalsRowShown="0">
  <tableColumns count="5">
    <tableColumn id="1" xr3:uid="{00000000-0010-0000-0700-000001000000}" name="Subject Grouping"/>
    <tableColumn id="2" xr3:uid="{00000000-0010-0000-0700-000002000000}" name="2019"/>
    <tableColumn id="3" xr3:uid="{00000000-0010-0000-0700-000003000000}" name="2022"/>
    <tableColumn id="4" xr3:uid="{00000000-0010-0000-0700-000004000000}" name="2023"/>
    <tableColumn id="5" xr3:uid="{00000000-0010-0000-0700-000005000000}" name="2024"/>
  </tableColumns>
  <tableStyleInfo name="none"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3_3_advanced_higher_resulted_grades_above_estimates" displayName="table_3_3_advanced_higher_resulted_grades_above_estimates" ref="A4:E14" totalsRowShown="0">
  <tableColumns count="5">
    <tableColumn id="1" xr3:uid="{00000000-0010-0000-0800-000001000000}" name="Subject Grouping"/>
    <tableColumn id="2" xr3:uid="{00000000-0010-0000-0800-000002000000}" name="2019"/>
    <tableColumn id="3" xr3:uid="{00000000-0010-0000-0800-000003000000}" name="2022"/>
    <tableColumn id="4" xr3:uid="{00000000-0010-0000-0800-000004000000}" name="2023"/>
    <tableColumn id="5" xr3:uid="{00000000-0010-0000-0800-000005000000}" name="2024"/>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6"/>
  <sheetViews>
    <sheetView tabSelected="1" workbookViewId="0"/>
  </sheetViews>
  <sheetFormatPr defaultColWidth="10.921875" defaultRowHeight="15.5" x14ac:dyDescent="0.35"/>
  <cols>
    <col min="1" max="1" width="104.69140625" customWidth="1"/>
  </cols>
  <sheetData>
    <row r="1" spans="1:1" ht="30" customHeight="1" x14ac:dyDescent="0.35">
      <c r="A1" s="1" t="s">
        <v>52</v>
      </c>
    </row>
    <row r="2" spans="1:1" ht="31" x14ac:dyDescent="0.35">
      <c r="A2" s="2" t="s">
        <v>0</v>
      </c>
    </row>
    <row r="3" spans="1:1" ht="30" customHeight="1" x14ac:dyDescent="0.35">
      <c r="A3" s="3" t="str">
        <f>HYPERLINK("#'Table_1.1'!A1", "Table 1.1: National 5, Resulted Grades Below Estimates")</f>
        <v>Table 1.1: National 5, Resulted Grades Below Estimates</v>
      </c>
    </row>
    <row r="4" spans="1:1" x14ac:dyDescent="0.35">
      <c r="A4" s="3" t="str">
        <f>HYPERLINK("#'Table_1.2'!A1", "Table 1.2: National 5, Resulted Grades Matching Estimates")</f>
        <v>Table 1.2: National 5, Resulted Grades Matching Estimates</v>
      </c>
    </row>
    <row r="5" spans="1:1" x14ac:dyDescent="0.35">
      <c r="A5" s="3" t="str">
        <f>HYPERLINK("#'Table_1.3'!A1", "Table 1.3: National 5, Resulted Grades Above Estimates")</f>
        <v>Table 1.3: National 5, Resulted Grades Above Estimates</v>
      </c>
    </row>
    <row r="6" spans="1:1" x14ac:dyDescent="0.35">
      <c r="A6" s="3" t="str">
        <f>HYPERLINK("#'Table_2.1'!A1", "Table 2.1: Higher, Resulted Grades Below Estimates")</f>
        <v>Table 2.1: Higher, Resulted Grades Below Estimates</v>
      </c>
    </row>
    <row r="7" spans="1:1" x14ac:dyDescent="0.35">
      <c r="A7" s="3" t="str">
        <f>HYPERLINK("#'Table_2.2'!A1", "Table 2.2: Higher, Resulted Grades Matching Estimates")</f>
        <v>Table 2.2: Higher, Resulted Grades Matching Estimates</v>
      </c>
    </row>
    <row r="8" spans="1:1" x14ac:dyDescent="0.35">
      <c r="A8" s="3" t="str">
        <f>HYPERLINK("#'Table_2.3'!A1", "Table 2.3: Higher, Resulted Grades Above Estimates")</f>
        <v>Table 2.3: Higher, Resulted Grades Above Estimates</v>
      </c>
    </row>
    <row r="9" spans="1:1" x14ac:dyDescent="0.35">
      <c r="A9" s="3" t="str">
        <f>HYPERLINK("#'Table_3.1'!A1", "Table 3.1: Advanced Higher, Resulted Grades Below Estimates")</f>
        <v>Table 3.1: Advanced Higher, Resulted Grades Below Estimates</v>
      </c>
    </row>
    <row r="10" spans="1:1" x14ac:dyDescent="0.35">
      <c r="A10" s="3" t="str">
        <f>HYPERLINK("#'Table_3.2'!A1", "Table 3.2: Advanced Higher, Resulted Grades Matching Estimates")</f>
        <v>Table 3.2: Advanced Higher, Resulted Grades Matching Estimates</v>
      </c>
    </row>
    <row r="11" spans="1:1" x14ac:dyDescent="0.35">
      <c r="A11" s="3" t="str">
        <f>HYPERLINK("#'Table_3.3'!A1", "Table 3.3: Advanced Higher, Resulted Grades Above Estimates")</f>
        <v>Table 3.3: Advanced Higher, Resulted Grades Above Estimates</v>
      </c>
    </row>
    <row r="12" spans="1:1" ht="30" customHeight="1" x14ac:dyDescent="0.35">
      <c r="A12" s="3" t="str">
        <f>HYPERLINK("#'Notes'!A1", "Notes accompanying this release")</f>
        <v>Notes accompanying this release</v>
      </c>
    </row>
    <row r="13" spans="1:1" ht="30" customHeight="1" x14ac:dyDescent="0.35">
      <c r="A13" t="s">
        <v>1</v>
      </c>
    </row>
    <row r="14" spans="1:1" x14ac:dyDescent="0.35">
      <c r="A14" t="s">
        <v>2</v>
      </c>
    </row>
    <row r="15" spans="1:1" x14ac:dyDescent="0.35">
      <c r="A15" t="s">
        <v>50</v>
      </c>
    </row>
    <row r="16" spans="1:1" x14ac:dyDescent="0.35">
      <c r="A16" t="s">
        <v>51</v>
      </c>
    </row>
  </sheetData>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14"/>
  <sheetViews>
    <sheetView workbookViewId="0"/>
  </sheetViews>
  <sheetFormatPr defaultColWidth="10.921875" defaultRowHeight="15.5" x14ac:dyDescent="0.35"/>
  <cols>
    <col min="1" max="1" width="17.69140625" customWidth="1"/>
    <col min="2" max="5" width="6.69140625" customWidth="1"/>
  </cols>
  <sheetData>
    <row r="1" spans="1:5" ht="30" customHeight="1" x14ac:dyDescent="0.35">
      <c r="A1" s="1" t="s">
        <v>48</v>
      </c>
    </row>
    <row r="2" spans="1:5" x14ac:dyDescent="0.35">
      <c r="A2" t="s">
        <v>19</v>
      </c>
    </row>
    <row r="3" spans="1:5" x14ac:dyDescent="0.35">
      <c r="A3" t="s">
        <v>20</v>
      </c>
    </row>
    <row r="4" spans="1:5" x14ac:dyDescent="0.35">
      <c r="A4" s="4" t="s">
        <v>3</v>
      </c>
      <c r="B4" s="4" t="s">
        <v>4</v>
      </c>
      <c r="C4" s="4" t="s">
        <v>5</v>
      </c>
      <c r="D4" s="4" t="s">
        <v>6</v>
      </c>
      <c r="E4" s="4" t="s">
        <v>7</v>
      </c>
    </row>
    <row r="5" spans="1:5" x14ac:dyDescent="0.35">
      <c r="A5" t="s">
        <v>8</v>
      </c>
      <c r="B5" s="5">
        <v>0.28199999999999997</v>
      </c>
      <c r="C5" s="5">
        <v>0.16900000000000001</v>
      </c>
      <c r="D5" s="5">
        <v>0.252</v>
      </c>
      <c r="E5" s="5">
        <v>0.27300000000000002</v>
      </c>
    </row>
    <row r="6" spans="1:5" x14ac:dyDescent="0.35">
      <c r="A6" t="s">
        <v>10</v>
      </c>
      <c r="B6" s="5">
        <v>0.27800000000000002</v>
      </c>
      <c r="C6" s="5">
        <v>0.26</v>
      </c>
      <c r="D6" s="5">
        <v>0.315</v>
      </c>
      <c r="E6" s="5">
        <v>0.31900000000000001</v>
      </c>
    </row>
    <row r="7" spans="1:5" x14ac:dyDescent="0.35">
      <c r="A7" t="s">
        <v>11</v>
      </c>
      <c r="B7" s="5">
        <v>0.247</v>
      </c>
      <c r="C7" s="5">
        <v>0.309</v>
      </c>
      <c r="D7" s="5">
        <v>0.252</v>
      </c>
      <c r="E7" s="5">
        <v>0.19800000000000001</v>
      </c>
    </row>
    <row r="8" spans="1:5" x14ac:dyDescent="0.35">
      <c r="A8" t="s">
        <v>12</v>
      </c>
      <c r="B8" s="5">
        <v>9.0999999999999998E-2</v>
      </c>
      <c r="C8" s="5">
        <v>0.30399999999999999</v>
      </c>
      <c r="D8" s="5">
        <v>7.0999999999999994E-2</v>
      </c>
      <c r="E8" s="5">
        <v>9.2999999999999999E-2</v>
      </c>
    </row>
    <row r="9" spans="1:5" x14ac:dyDescent="0.35">
      <c r="A9" t="s">
        <v>13</v>
      </c>
      <c r="B9" s="5">
        <v>0.23400000000000001</v>
      </c>
      <c r="C9" s="5">
        <v>0.19400000000000001</v>
      </c>
      <c r="D9" s="5">
        <v>0.21299999999999999</v>
      </c>
      <c r="E9" s="5">
        <v>0.20899999999999999</v>
      </c>
    </row>
    <row r="10" spans="1:5" x14ac:dyDescent="0.35">
      <c r="A10" t="s">
        <v>14</v>
      </c>
      <c r="B10" s="5">
        <v>0.32400000000000001</v>
      </c>
      <c r="C10" s="5">
        <v>0.214</v>
      </c>
      <c r="D10" s="5">
        <v>0.28899999999999998</v>
      </c>
      <c r="E10" s="5">
        <v>0.32300000000000001</v>
      </c>
    </row>
    <row r="11" spans="1:5" x14ac:dyDescent="0.35">
      <c r="A11" t="s">
        <v>15</v>
      </c>
      <c r="B11" s="5">
        <v>0.29499999999999998</v>
      </c>
      <c r="C11" s="5">
        <v>0.25800000000000001</v>
      </c>
      <c r="D11" s="5">
        <v>0.246</v>
      </c>
      <c r="E11" s="5">
        <v>0.186</v>
      </c>
    </row>
    <row r="12" spans="1:5" x14ac:dyDescent="0.35">
      <c r="A12" t="s">
        <v>16</v>
      </c>
      <c r="B12" s="5">
        <v>0.27300000000000002</v>
      </c>
      <c r="C12" s="5">
        <v>0.23200000000000001</v>
      </c>
      <c r="D12" s="5">
        <v>0.26400000000000001</v>
      </c>
      <c r="E12" s="5">
        <v>0.24299999999999999</v>
      </c>
    </row>
    <row r="13" spans="1:5" x14ac:dyDescent="0.35">
      <c r="A13" t="s">
        <v>17</v>
      </c>
      <c r="B13" s="5">
        <v>0.314</v>
      </c>
      <c r="C13" s="5">
        <v>0.30199999999999999</v>
      </c>
      <c r="D13" s="5">
        <v>0.32400000000000001</v>
      </c>
      <c r="E13" s="5">
        <v>0.317</v>
      </c>
    </row>
    <row r="14" spans="1:5" x14ac:dyDescent="0.35">
      <c r="A14" t="s">
        <v>18</v>
      </c>
      <c r="B14" s="5">
        <v>0.154</v>
      </c>
      <c r="C14" s="5">
        <v>0.20599999999999999</v>
      </c>
      <c r="D14" s="5">
        <v>0.20599999999999999</v>
      </c>
      <c r="E14" s="5">
        <v>0.16500000000000001</v>
      </c>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12"/>
  <sheetViews>
    <sheetView workbookViewId="0"/>
  </sheetViews>
  <sheetFormatPr defaultColWidth="10.921875" defaultRowHeight="15.5" x14ac:dyDescent="0.35"/>
  <cols>
    <col min="1" max="1" width="13.69140625" customWidth="1"/>
    <col min="2" max="2" width="95.69140625" customWidth="1"/>
  </cols>
  <sheetData>
    <row r="1" spans="1:2" ht="30" customHeight="1" x14ac:dyDescent="0.35">
      <c r="A1" s="1" t="s">
        <v>49</v>
      </c>
    </row>
    <row r="2" spans="1:2" x14ac:dyDescent="0.35">
      <c r="A2" t="s">
        <v>19</v>
      </c>
    </row>
    <row r="3" spans="1:2" x14ac:dyDescent="0.35">
      <c r="A3" s="4" t="s">
        <v>21</v>
      </c>
      <c r="B3" s="4" t="s">
        <v>22</v>
      </c>
    </row>
    <row r="4" spans="1:2" ht="31" x14ac:dyDescent="0.35">
      <c r="A4" s="6" t="s">
        <v>23</v>
      </c>
      <c r="B4" s="7" t="s">
        <v>24</v>
      </c>
    </row>
    <row r="5" spans="1:2" ht="62" x14ac:dyDescent="0.35">
      <c r="A5" s="6" t="s">
        <v>25</v>
      </c>
      <c r="B5" s="7" t="s">
        <v>26</v>
      </c>
    </row>
    <row r="6" spans="1:2" ht="46.5" x14ac:dyDescent="0.35">
      <c r="A6" s="6" t="s">
        <v>27</v>
      </c>
      <c r="B6" s="7" t="s">
        <v>28</v>
      </c>
    </row>
    <row r="7" spans="1:2" ht="31" x14ac:dyDescent="0.35">
      <c r="A7" s="6" t="s">
        <v>29</v>
      </c>
      <c r="B7" s="7" t="s">
        <v>30</v>
      </c>
    </row>
    <row r="8" spans="1:2" x14ac:dyDescent="0.35">
      <c r="A8" s="6" t="s">
        <v>31</v>
      </c>
      <c r="B8" s="7" t="s">
        <v>32</v>
      </c>
    </row>
    <row r="9" spans="1:2" x14ac:dyDescent="0.35">
      <c r="A9" s="6" t="s">
        <v>33</v>
      </c>
      <c r="B9" s="7" t="s">
        <v>34</v>
      </c>
    </row>
    <row r="10" spans="1:2" x14ac:dyDescent="0.35">
      <c r="A10" s="6" t="s">
        <v>35</v>
      </c>
      <c r="B10" s="7" t="s">
        <v>36</v>
      </c>
    </row>
    <row r="11" spans="1:2" ht="31" x14ac:dyDescent="0.35">
      <c r="A11" s="6" t="s">
        <v>37</v>
      </c>
      <c r="B11" s="7" t="s">
        <v>38</v>
      </c>
    </row>
    <row r="12" spans="1:2" ht="31" x14ac:dyDescent="0.35">
      <c r="A12" s="6" t="s">
        <v>39</v>
      </c>
      <c r="B12" s="7" t="s">
        <v>38</v>
      </c>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5"/>
  <sheetViews>
    <sheetView workbookViewId="0"/>
  </sheetViews>
  <sheetFormatPr defaultColWidth="10.921875" defaultRowHeight="15.5" x14ac:dyDescent="0.35"/>
  <cols>
    <col min="1" max="1" width="17.69140625" customWidth="1"/>
    <col min="2" max="5" width="6.69140625" customWidth="1"/>
  </cols>
  <sheetData>
    <row r="1" spans="1:5" ht="30" customHeight="1" x14ac:dyDescent="0.35">
      <c r="A1" s="1" t="s">
        <v>40</v>
      </c>
    </row>
    <row r="2" spans="1:5" x14ac:dyDescent="0.35">
      <c r="A2" t="s">
        <v>19</v>
      </c>
    </row>
    <row r="3" spans="1:5" x14ac:dyDescent="0.35">
      <c r="A3" t="s">
        <v>20</v>
      </c>
    </row>
    <row r="4" spans="1:5" x14ac:dyDescent="0.35">
      <c r="A4" s="4" t="s">
        <v>3</v>
      </c>
      <c r="B4" s="4" t="s">
        <v>4</v>
      </c>
      <c r="C4" s="4" t="s">
        <v>5</v>
      </c>
      <c r="D4" s="4" t="s">
        <v>6</v>
      </c>
      <c r="E4" s="4" t="s">
        <v>7</v>
      </c>
    </row>
    <row r="5" spans="1:5" x14ac:dyDescent="0.35">
      <c r="A5" t="s">
        <v>8</v>
      </c>
      <c r="B5" s="5">
        <v>0.192</v>
      </c>
      <c r="C5" s="5">
        <v>0.155</v>
      </c>
      <c r="D5" s="5">
        <v>0.16200000000000001</v>
      </c>
      <c r="E5" s="5">
        <v>0.13500000000000001</v>
      </c>
    </row>
    <row r="6" spans="1:5" x14ac:dyDescent="0.35">
      <c r="A6" t="s">
        <v>9</v>
      </c>
      <c r="B6" s="5">
        <v>0.252</v>
      </c>
      <c r="C6" s="5">
        <v>0.33500000000000002</v>
      </c>
      <c r="D6" s="5">
        <v>0.374</v>
      </c>
      <c r="E6" s="5">
        <v>0.36899999999999999</v>
      </c>
    </row>
    <row r="7" spans="1:5" x14ac:dyDescent="0.35">
      <c r="A7" t="s">
        <v>10</v>
      </c>
      <c r="B7" s="5">
        <v>0.17499999999999999</v>
      </c>
      <c r="C7" s="5">
        <v>0.152</v>
      </c>
      <c r="D7" s="5">
        <v>0.14399999999999999</v>
      </c>
      <c r="E7" s="5">
        <v>0.13500000000000001</v>
      </c>
    </row>
    <row r="8" spans="1:5" x14ac:dyDescent="0.35">
      <c r="A8" t="s">
        <v>11</v>
      </c>
      <c r="B8" s="5">
        <v>0.13800000000000001</v>
      </c>
      <c r="C8" s="5">
        <v>0.125</v>
      </c>
      <c r="D8" s="5">
        <v>0.114</v>
      </c>
      <c r="E8" s="5">
        <v>0.157</v>
      </c>
    </row>
    <row r="9" spans="1:5" x14ac:dyDescent="0.35">
      <c r="A9" t="s">
        <v>12</v>
      </c>
      <c r="B9" s="5">
        <v>0.27400000000000002</v>
      </c>
      <c r="C9" s="5">
        <v>0.23699999999999999</v>
      </c>
      <c r="D9" s="5">
        <v>0.16200000000000001</v>
      </c>
      <c r="E9" s="5">
        <v>0.216</v>
      </c>
    </row>
    <row r="10" spans="1:5" x14ac:dyDescent="0.35">
      <c r="A10" t="s">
        <v>13</v>
      </c>
      <c r="B10" s="5">
        <v>0.12</v>
      </c>
      <c r="C10" s="5">
        <v>7.5999999999999998E-2</v>
      </c>
      <c r="D10" s="5">
        <v>0.09</v>
      </c>
      <c r="E10" s="5">
        <v>8.4000000000000005E-2</v>
      </c>
    </row>
    <row r="11" spans="1:5" x14ac:dyDescent="0.35">
      <c r="A11" t="s">
        <v>14</v>
      </c>
      <c r="B11" s="5">
        <v>0.21199999999999999</v>
      </c>
      <c r="C11" s="5">
        <v>0.15</v>
      </c>
      <c r="D11" s="5">
        <v>0.19900000000000001</v>
      </c>
      <c r="E11" s="5">
        <v>0.17599999999999999</v>
      </c>
    </row>
    <row r="12" spans="1:5" x14ac:dyDescent="0.35">
      <c r="A12" t="s">
        <v>15</v>
      </c>
      <c r="B12" s="5">
        <v>0.159</v>
      </c>
      <c r="C12" s="5">
        <v>0.10199999999999999</v>
      </c>
      <c r="D12" s="5">
        <v>0.112</v>
      </c>
      <c r="E12" s="5">
        <v>0.13500000000000001</v>
      </c>
    </row>
    <row r="13" spans="1:5" x14ac:dyDescent="0.35">
      <c r="A13" t="s">
        <v>16</v>
      </c>
      <c r="B13" s="5">
        <v>0.20100000000000001</v>
      </c>
      <c r="C13" s="5">
        <v>0.156</v>
      </c>
      <c r="D13" s="5">
        <v>0.14499999999999999</v>
      </c>
      <c r="E13" s="5">
        <v>0.189</v>
      </c>
    </row>
    <row r="14" spans="1:5" x14ac:dyDescent="0.35">
      <c r="A14" t="s">
        <v>17</v>
      </c>
      <c r="B14" s="5">
        <v>0.28399999999999997</v>
      </c>
      <c r="C14" s="5">
        <v>0.23499999999999999</v>
      </c>
      <c r="D14" s="5">
        <v>0.216</v>
      </c>
      <c r="E14" s="5">
        <v>0.22600000000000001</v>
      </c>
    </row>
    <row r="15" spans="1:5" x14ac:dyDescent="0.35">
      <c r="A15" t="s">
        <v>18</v>
      </c>
      <c r="B15" s="5">
        <v>0.27500000000000002</v>
      </c>
      <c r="C15" s="5">
        <v>0.20100000000000001</v>
      </c>
      <c r="D15" s="5">
        <v>0.20899999999999999</v>
      </c>
      <c r="E15" s="5">
        <v>0.246</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5"/>
  <sheetViews>
    <sheetView workbookViewId="0"/>
  </sheetViews>
  <sheetFormatPr defaultColWidth="10.921875" defaultRowHeight="15.5" x14ac:dyDescent="0.35"/>
  <cols>
    <col min="1" max="1" width="17.69140625" customWidth="1"/>
    <col min="2" max="5" width="6.69140625" customWidth="1"/>
  </cols>
  <sheetData>
    <row r="1" spans="1:5" ht="30" customHeight="1" x14ac:dyDescent="0.35">
      <c r="A1" s="1" t="s">
        <v>41</v>
      </c>
    </row>
    <row r="2" spans="1:5" x14ac:dyDescent="0.35">
      <c r="A2" t="s">
        <v>19</v>
      </c>
    </row>
    <row r="3" spans="1:5" x14ac:dyDescent="0.35">
      <c r="A3" t="s">
        <v>20</v>
      </c>
    </row>
    <row r="4" spans="1:5" x14ac:dyDescent="0.35">
      <c r="A4" s="4" t="s">
        <v>3</v>
      </c>
      <c r="B4" s="4" t="s">
        <v>4</v>
      </c>
      <c r="C4" s="4" t="s">
        <v>5</v>
      </c>
      <c r="D4" s="4" t="s">
        <v>6</v>
      </c>
      <c r="E4" s="4" t="s">
        <v>7</v>
      </c>
    </row>
    <row r="5" spans="1:5" x14ac:dyDescent="0.35">
      <c r="A5" t="s">
        <v>8</v>
      </c>
      <c r="B5" s="5">
        <v>0.40699999999999997</v>
      </c>
      <c r="C5" s="5">
        <v>0.44</v>
      </c>
      <c r="D5" s="5">
        <v>0.432</v>
      </c>
      <c r="E5" s="5">
        <v>0.435</v>
      </c>
    </row>
    <row r="6" spans="1:5" x14ac:dyDescent="0.35">
      <c r="A6" t="s">
        <v>9</v>
      </c>
      <c r="B6" s="5">
        <v>0.32</v>
      </c>
      <c r="C6" s="5">
        <v>0.317</v>
      </c>
      <c r="D6" s="5">
        <v>0.36599999999999999</v>
      </c>
      <c r="E6" s="5">
        <v>0.34200000000000003</v>
      </c>
    </row>
    <row r="7" spans="1:5" x14ac:dyDescent="0.35">
      <c r="A7" t="s">
        <v>10</v>
      </c>
      <c r="B7" s="5">
        <v>0.51700000000000002</v>
      </c>
      <c r="C7" s="5">
        <v>0.56399999999999995</v>
      </c>
      <c r="D7" s="5">
        <v>0.55500000000000005</v>
      </c>
      <c r="E7" s="5">
        <v>0.53900000000000003</v>
      </c>
    </row>
    <row r="8" spans="1:5" x14ac:dyDescent="0.35">
      <c r="A8" t="s">
        <v>11</v>
      </c>
      <c r="B8" s="5">
        <v>0.45100000000000001</v>
      </c>
      <c r="C8" s="5">
        <v>0.49199999999999999</v>
      </c>
      <c r="D8" s="5">
        <v>0.45800000000000002</v>
      </c>
      <c r="E8" s="5">
        <v>0.48199999999999998</v>
      </c>
    </row>
    <row r="9" spans="1:5" x14ac:dyDescent="0.35">
      <c r="A9" t="s">
        <v>12</v>
      </c>
      <c r="B9" s="5">
        <v>0.42899999999999999</v>
      </c>
      <c r="C9" s="5">
        <v>0.49199999999999999</v>
      </c>
      <c r="D9" s="5">
        <v>0.48299999999999998</v>
      </c>
      <c r="E9" s="5">
        <v>0.48799999999999999</v>
      </c>
    </row>
    <row r="10" spans="1:5" x14ac:dyDescent="0.35">
      <c r="A10" t="s">
        <v>13</v>
      </c>
      <c r="B10" s="5">
        <v>0.57499999999999996</v>
      </c>
      <c r="C10" s="5">
        <v>0.60399999999999998</v>
      </c>
      <c r="D10" s="5">
        <v>0.621</v>
      </c>
      <c r="E10" s="5">
        <v>0.61299999999999999</v>
      </c>
    </row>
    <row r="11" spans="1:5" x14ac:dyDescent="0.35">
      <c r="A11" t="s">
        <v>14</v>
      </c>
      <c r="B11" s="5">
        <v>0.496</v>
      </c>
      <c r="C11" s="5">
        <v>0.52600000000000002</v>
      </c>
      <c r="D11" s="5">
        <v>0.53</v>
      </c>
      <c r="E11" s="5">
        <v>0.52</v>
      </c>
    </row>
    <row r="12" spans="1:5" x14ac:dyDescent="0.35">
      <c r="A12" t="s">
        <v>15</v>
      </c>
      <c r="B12" s="5">
        <v>0.52700000000000002</v>
      </c>
      <c r="C12" s="5">
        <v>0.59799999999999998</v>
      </c>
      <c r="D12" s="5">
        <v>0.60099999999999998</v>
      </c>
      <c r="E12" s="5">
        <v>0.60799999999999998</v>
      </c>
    </row>
    <row r="13" spans="1:5" x14ac:dyDescent="0.35">
      <c r="A13" t="s">
        <v>16</v>
      </c>
      <c r="B13" s="5">
        <v>0.51600000000000001</v>
      </c>
      <c r="C13" s="5">
        <v>0.55400000000000005</v>
      </c>
      <c r="D13" s="5">
        <v>0.54200000000000004</v>
      </c>
      <c r="E13" s="5">
        <v>0.54100000000000004</v>
      </c>
    </row>
    <row r="14" spans="1:5" x14ac:dyDescent="0.35">
      <c r="A14" t="s">
        <v>17</v>
      </c>
      <c r="B14" s="5">
        <v>0.437</v>
      </c>
      <c r="C14" s="5">
        <v>0.49099999999999999</v>
      </c>
      <c r="D14" s="5">
        <v>0.48299999999999998</v>
      </c>
      <c r="E14" s="5">
        <v>0.47899999999999998</v>
      </c>
    </row>
    <row r="15" spans="1:5" x14ac:dyDescent="0.35">
      <c r="A15" t="s">
        <v>18</v>
      </c>
      <c r="B15" s="5">
        <v>0.46899999999999997</v>
      </c>
      <c r="C15" s="5">
        <v>0.48599999999999999</v>
      </c>
      <c r="D15" s="5">
        <v>0.48399999999999999</v>
      </c>
      <c r="E15" s="5">
        <v>0.49</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5"/>
  <sheetViews>
    <sheetView workbookViewId="0"/>
  </sheetViews>
  <sheetFormatPr defaultColWidth="10.921875" defaultRowHeight="15.5" x14ac:dyDescent="0.35"/>
  <cols>
    <col min="1" max="1" width="17.69140625" customWidth="1"/>
    <col min="2" max="5" width="6.69140625" customWidth="1"/>
  </cols>
  <sheetData>
    <row r="1" spans="1:5" ht="30" customHeight="1" x14ac:dyDescent="0.35">
      <c r="A1" s="1" t="s">
        <v>42</v>
      </c>
    </row>
    <row r="2" spans="1:5" x14ac:dyDescent="0.35">
      <c r="A2" t="s">
        <v>19</v>
      </c>
    </row>
    <row r="3" spans="1:5" x14ac:dyDescent="0.35">
      <c r="A3" t="s">
        <v>20</v>
      </c>
    </row>
    <row r="4" spans="1:5" x14ac:dyDescent="0.35">
      <c r="A4" s="4" t="s">
        <v>3</v>
      </c>
      <c r="B4" s="4" t="s">
        <v>4</v>
      </c>
      <c r="C4" s="4" t="s">
        <v>5</v>
      </c>
      <c r="D4" s="4" t="s">
        <v>6</v>
      </c>
      <c r="E4" s="4" t="s">
        <v>7</v>
      </c>
    </row>
    <row r="5" spans="1:5" x14ac:dyDescent="0.35">
      <c r="A5" t="s">
        <v>8</v>
      </c>
      <c r="B5" s="5">
        <v>0.40100000000000002</v>
      </c>
      <c r="C5" s="5">
        <v>0.40600000000000003</v>
      </c>
      <c r="D5" s="5">
        <v>0.40600000000000003</v>
      </c>
      <c r="E5" s="5">
        <v>0.43</v>
      </c>
    </row>
    <row r="6" spans="1:5" x14ac:dyDescent="0.35">
      <c r="A6" t="s">
        <v>9</v>
      </c>
      <c r="B6" s="5">
        <v>0.42799999999999999</v>
      </c>
      <c r="C6" s="5">
        <v>0.34799999999999998</v>
      </c>
      <c r="D6" s="5">
        <v>0.26</v>
      </c>
      <c r="E6" s="5">
        <v>0.28899999999999998</v>
      </c>
    </row>
    <row r="7" spans="1:5" x14ac:dyDescent="0.35">
      <c r="A7" t="s">
        <v>10</v>
      </c>
      <c r="B7" s="5">
        <v>0.308</v>
      </c>
      <c r="C7" s="5">
        <v>0.28399999999999997</v>
      </c>
      <c r="D7" s="5">
        <v>0.30099999999999999</v>
      </c>
      <c r="E7" s="5">
        <v>0.32600000000000001</v>
      </c>
    </row>
    <row r="8" spans="1:5" x14ac:dyDescent="0.35">
      <c r="A8" t="s">
        <v>11</v>
      </c>
      <c r="B8" s="5">
        <v>0.41</v>
      </c>
      <c r="C8" s="5">
        <v>0.38300000000000001</v>
      </c>
      <c r="D8" s="5">
        <v>0.42799999999999999</v>
      </c>
      <c r="E8" s="5">
        <v>0.36099999999999999</v>
      </c>
    </row>
    <row r="9" spans="1:5" x14ac:dyDescent="0.35">
      <c r="A9" t="s">
        <v>12</v>
      </c>
      <c r="B9" s="5">
        <v>0.29699999999999999</v>
      </c>
      <c r="C9" s="5">
        <v>0.27</v>
      </c>
      <c r="D9" s="5">
        <v>0.35599999999999998</v>
      </c>
      <c r="E9" s="5">
        <v>0.29599999999999999</v>
      </c>
    </row>
    <row r="10" spans="1:5" x14ac:dyDescent="0.35">
      <c r="A10" t="s">
        <v>13</v>
      </c>
      <c r="B10" s="5">
        <v>0.30499999999999999</v>
      </c>
      <c r="C10" s="5">
        <v>0.32100000000000001</v>
      </c>
      <c r="D10" s="5">
        <v>0.28899999999999998</v>
      </c>
      <c r="E10" s="5">
        <v>0.30299999999999999</v>
      </c>
    </row>
    <row r="11" spans="1:5" x14ac:dyDescent="0.35">
      <c r="A11" t="s">
        <v>14</v>
      </c>
      <c r="B11" s="5">
        <v>0.29199999999999998</v>
      </c>
      <c r="C11" s="5">
        <v>0.32400000000000001</v>
      </c>
      <c r="D11" s="5">
        <v>0.27</v>
      </c>
      <c r="E11" s="5">
        <v>0.30399999999999999</v>
      </c>
    </row>
    <row r="12" spans="1:5" x14ac:dyDescent="0.35">
      <c r="A12" t="s">
        <v>15</v>
      </c>
      <c r="B12" s="5">
        <v>0.313</v>
      </c>
      <c r="C12" s="5">
        <v>0.3</v>
      </c>
      <c r="D12" s="5">
        <v>0.28699999999999998</v>
      </c>
      <c r="E12" s="5">
        <v>0.25700000000000001</v>
      </c>
    </row>
    <row r="13" spans="1:5" x14ac:dyDescent="0.35">
      <c r="A13" t="s">
        <v>16</v>
      </c>
      <c r="B13" s="5">
        <v>0.28199999999999997</v>
      </c>
      <c r="C13" s="5">
        <v>0.28999999999999998</v>
      </c>
      <c r="D13" s="5">
        <v>0.312</v>
      </c>
      <c r="E13" s="5">
        <v>0.27</v>
      </c>
    </row>
    <row r="14" spans="1:5" x14ac:dyDescent="0.35">
      <c r="A14" t="s">
        <v>17</v>
      </c>
      <c r="B14" s="5">
        <v>0.27900000000000003</v>
      </c>
      <c r="C14" s="5">
        <v>0.27300000000000002</v>
      </c>
      <c r="D14" s="5">
        <v>0.30199999999999999</v>
      </c>
      <c r="E14" s="5">
        <v>0.29499999999999998</v>
      </c>
    </row>
    <row r="15" spans="1:5" x14ac:dyDescent="0.35">
      <c r="A15" t="s">
        <v>18</v>
      </c>
      <c r="B15" s="5">
        <v>0.25600000000000001</v>
      </c>
      <c r="C15" s="5">
        <v>0.313</v>
      </c>
      <c r="D15" s="5">
        <v>0.307</v>
      </c>
      <c r="E15" s="5">
        <v>0.26400000000000001</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
  <sheetViews>
    <sheetView workbookViewId="0"/>
  </sheetViews>
  <sheetFormatPr defaultColWidth="10.921875" defaultRowHeight="15.5" x14ac:dyDescent="0.35"/>
  <cols>
    <col min="1" max="1" width="17.69140625" customWidth="1"/>
    <col min="2" max="5" width="6.69140625" customWidth="1"/>
  </cols>
  <sheetData>
    <row r="1" spans="1:5" ht="30" customHeight="1" x14ac:dyDescent="0.35">
      <c r="A1" s="1" t="s">
        <v>43</v>
      </c>
    </row>
    <row r="2" spans="1:5" x14ac:dyDescent="0.35">
      <c r="A2" t="s">
        <v>19</v>
      </c>
    </row>
    <row r="3" spans="1:5" x14ac:dyDescent="0.35">
      <c r="A3" t="s">
        <v>20</v>
      </c>
    </row>
    <row r="4" spans="1:5" x14ac:dyDescent="0.35">
      <c r="A4" s="4" t="s">
        <v>3</v>
      </c>
      <c r="B4" s="4" t="s">
        <v>4</v>
      </c>
      <c r="C4" s="4" t="s">
        <v>5</v>
      </c>
      <c r="D4" s="4" t="s">
        <v>6</v>
      </c>
      <c r="E4" s="4" t="s">
        <v>7</v>
      </c>
    </row>
    <row r="5" spans="1:5" x14ac:dyDescent="0.35">
      <c r="A5" t="s">
        <v>8</v>
      </c>
      <c r="B5" s="5">
        <v>0.2</v>
      </c>
      <c r="C5" s="5">
        <v>0.18099999999999999</v>
      </c>
      <c r="D5" s="5">
        <v>0.17799999999999999</v>
      </c>
      <c r="E5" s="5">
        <v>0.19</v>
      </c>
    </row>
    <row r="6" spans="1:5" x14ac:dyDescent="0.35">
      <c r="A6" t="s">
        <v>9</v>
      </c>
      <c r="B6" s="5">
        <v>0.47</v>
      </c>
      <c r="C6" s="5">
        <v>0.39700000000000002</v>
      </c>
      <c r="D6" s="5">
        <v>0.42699999999999999</v>
      </c>
      <c r="E6" s="5">
        <v>0.55100000000000005</v>
      </c>
    </row>
    <row r="7" spans="1:5" x14ac:dyDescent="0.35">
      <c r="A7" t="s">
        <v>10</v>
      </c>
      <c r="B7" s="5">
        <v>0.30499999999999999</v>
      </c>
      <c r="C7" s="5">
        <v>0.28199999999999997</v>
      </c>
      <c r="D7" s="5">
        <v>0.27500000000000002</v>
      </c>
      <c r="E7" s="5">
        <v>0.27500000000000002</v>
      </c>
    </row>
    <row r="8" spans="1:5" x14ac:dyDescent="0.35">
      <c r="A8" t="s">
        <v>11</v>
      </c>
      <c r="B8" s="5">
        <v>0.254</v>
      </c>
      <c r="C8" s="5">
        <v>0.20100000000000001</v>
      </c>
      <c r="D8" s="5">
        <v>0.23200000000000001</v>
      </c>
      <c r="E8" s="5">
        <v>0.23</v>
      </c>
    </row>
    <row r="9" spans="1:5" x14ac:dyDescent="0.35">
      <c r="A9" t="s">
        <v>12</v>
      </c>
      <c r="B9" s="5">
        <v>0.46800000000000003</v>
      </c>
      <c r="C9" s="5">
        <v>0.433</v>
      </c>
      <c r="D9" s="5">
        <v>0.39900000000000002</v>
      </c>
      <c r="E9" s="5">
        <v>0.29799999999999999</v>
      </c>
    </row>
    <row r="10" spans="1:5" x14ac:dyDescent="0.35">
      <c r="A10" t="s">
        <v>13</v>
      </c>
      <c r="B10" s="5">
        <v>0.19900000000000001</v>
      </c>
      <c r="C10" s="5">
        <v>0.20699999999999999</v>
      </c>
      <c r="D10" s="5">
        <v>0.19900000000000001</v>
      </c>
      <c r="E10" s="5">
        <v>0.189</v>
      </c>
    </row>
    <row r="11" spans="1:5" x14ac:dyDescent="0.35">
      <c r="A11" t="s">
        <v>14</v>
      </c>
      <c r="B11" s="5">
        <v>0.185</v>
      </c>
      <c r="C11" s="5">
        <v>0.124</v>
      </c>
      <c r="D11" s="5">
        <v>0.13100000000000001</v>
      </c>
      <c r="E11" s="5">
        <v>0.17</v>
      </c>
    </row>
    <row r="12" spans="1:5" x14ac:dyDescent="0.35">
      <c r="A12" t="s">
        <v>15</v>
      </c>
      <c r="B12" s="5">
        <v>0.15</v>
      </c>
      <c r="C12" s="5">
        <v>0.16800000000000001</v>
      </c>
      <c r="D12" s="5">
        <v>0.14499999999999999</v>
      </c>
      <c r="E12" s="5">
        <v>0.17</v>
      </c>
    </row>
    <row r="13" spans="1:5" x14ac:dyDescent="0.35">
      <c r="A13" t="s">
        <v>16</v>
      </c>
      <c r="B13" s="5">
        <v>0.20200000000000001</v>
      </c>
      <c r="C13" s="5">
        <v>0.18099999999999999</v>
      </c>
      <c r="D13" s="5">
        <v>0.14799999999999999</v>
      </c>
      <c r="E13" s="5">
        <v>0.21099999999999999</v>
      </c>
    </row>
    <row r="14" spans="1:5" x14ac:dyDescent="0.35">
      <c r="A14" t="s">
        <v>17</v>
      </c>
      <c r="B14" s="5">
        <v>0.317</v>
      </c>
      <c r="C14" s="5">
        <v>0.27700000000000002</v>
      </c>
      <c r="D14" s="5">
        <v>0.23</v>
      </c>
      <c r="E14" s="5">
        <v>0.28000000000000003</v>
      </c>
    </row>
    <row r="15" spans="1:5" x14ac:dyDescent="0.35">
      <c r="A15" t="s">
        <v>18</v>
      </c>
      <c r="B15" s="5">
        <v>0.38600000000000001</v>
      </c>
      <c r="C15" s="5">
        <v>0.307</v>
      </c>
      <c r="D15" s="5">
        <v>0.35499999999999998</v>
      </c>
      <c r="E15" s="5">
        <v>0.375</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5"/>
  <sheetViews>
    <sheetView workbookViewId="0"/>
  </sheetViews>
  <sheetFormatPr defaultColWidth="10.921875" defaultRowHeight="15.5" x14ac:dyDescent="0.35"/>
  <cols>
    <col min="1" max="1" width="17.69140625" customWidth="1"/>
    <col min="2" max="5" width="6.69140625" customWidth="1"/>
  </cols>
  <sheetData>
    <row r="1" spans="1:5" ht="30" customHeight="1" x14ac:dyDescent="0.35">
      <c r="A1" s="1" t="s">
        <v>44</v>
      </c>
    </row>
    <row r="2" spans="1:5" x14ac:dyDescent="0.35">
      <c r="A2" t="s">
        <v>19</v>
      </c>
    </row>
    <row r="3" spans="1:5" x14ac:dyDescent="0.35">
      <c r="A3" t="s">
        <v>20</v>
      </c>
    </row>
    <row r="4" spans="1:5" x14ac:dyDescent="0.35">
      <c r="A4" s="4" t="s">
        <v>3</v>
      </c>
      <c r="B4" s="4" t="s">
        <v>4</v>
      </c>
      <c r="C4" s="4" t="s">
        <v>5</v>
      </c>
      <c r="D4" s="4" t="s">
        <v>6</v>
      </c>
      <c r="E4" s="4" t="s">
        <v>7</v>
      </c>
    </row>
    <row r="5" spans="1:5" x14ac:dyDescent="0.35">
      <c r="A5" t="s">
        <v>8</v>
      </c>
      <c r="B5" s="5">
        <v>0.38400000000000001</v>
      </c>
      <c r="C5" s="5">
        <v>0.433</v>
      </c>
      <c r="D5" s="5">
        <v>0.42399999999999999</v>
      </c>
      <c r="E5" s="5">
        <v>0.436</v>
      </c>
    </row>
    <row r="6" spans="1:5" x14ac:dyDescent="0.35">
      <c r="A6" t="s">
        <v>9</v>
      </c>
      <c r="B6" s="5">
        <v>0.32200000000000001</v>
      </c>
      <c r="C6" s="5">
        <v>0.33600000000000002</v>
      </c>
      <c r="D6" s="5">
        <v>0.33600000000000002</v>
      </c>
      <c r="E6" s="5">
        <v>0.26300000000000001</v>
      </c>
    </row>
    <row r="7" spans="1:5" x14ac:dyDescent="0.35">
      <c r="A7" t="s">
        <v>10</v>
      </c>
      <c r="B7" s="5">
        <v>0.45500000000000002</v>
      </c>
      <c r="C7" s="5">
        <v>0.46800000000000003</v>
      </c>
      <c r="D7" s="5">
        <v>0.46800000000000003</v>
      </c>
      <c r="E7" s="5">
        <v>0.46800000000000003</v>
      </c>
    </row>
    <row r="8" spans="1:5" x14ac:dyDescent="0.35">
      <c r="A8" t="s">
        <v>11</v>
      </c>
      <c r="B8" s="5">
        <v>0.42899999999999999</v>
      </c>
      <c r="C8" s="5">
        <v>0.46</v>
      </c>
      <c r="D8" s="5">
        <v>0.45</v>
      </c>
      <c r="E8" s="5">
        <v>0.435</v>
      </c>
    </row>
    <row r="9" spans="1:5" x14ac:dyDescent="0.35">
      <c r="A9" t="s">
        <v>12</v>
      </c>
      <c r="B9" s="5">
        <v>0.318</v>
      </c>
      <c r="C9" s="5">
        <v>0.35</v>
      </c>
      <c r="D9" s="5">
        <v>0.38600000000000001</v>
      </c>
      <c r="E9" s="5">
        <v>0.38700000000000001</v>
      </c>
    </row>
    <row r="10" spans="1:5" x14ac:dyDescent="0.35">
      <c r="A10" t="s">
        <v>13</v>
      </c>
      <c r="B10" s="5">
        <v>0.59899999999999998</v>
      </c>
      <c r="C10" s="5">
        <v>0.63900000000000001</v>
      </c>
      <c r="D10" s="5">
        <v>0.64600000000000002</v>
      </c>
      <c r="E10" s="5">
        <v>0.64600000000000002</v>
      </c>
    </row>
    <row r="11" spans="1:5" x14ac:dyDescent="0.35">
      <c r="A11" t="s">
        <v>14</v>
      </c>
      <c r="B11" s="5">
        <v>0.46</v>
      </c>
      <c r="C11" s="5">
        <v>0.53400000000000003</v>
      </c>
      <c r="D11" s="5">
        <v>0.51</v>
      </c>
      <c r="E11" s="5">
        <v>0.49199999999999999</v>
      </c>
    </row>
    <row r="12" spans="1:5" x14ac:dyDescent="0.35">
      <c r="A12" t="s">
        <v>15</v>
      </c>
      <c r="B12" s="5">
        <v>0.45500000000000002</v>
      </c>
      <c r="C12" s="5">
        <v>0.54800000000000004</v>
      </c>
      <c r="D12" s="5">
        <v>0.52400000000000002</v>
      </c>
      <c r="E12" s="5">
        <v>0.52900000000000003</v>
      </c>
    </row>
    <row r="13" spans="1:5" x14ac:dyDescent="0.35">
      <c r="A13" t="s">
        <v>16</v>
      </c>
      <c r="B13" s="5">
        <v>0.47399999999999998</v>
      </c>
      <c r="C13" s="5">
        <v>0.52800000000000002</v>
      </c>
      <c r="D13" s="5">
        <v>0.504</v>
      </c>
      <c r="E13" s="5">
        <v>0.503</v>
      </c>
    </row>
    <row r="14" spans="1:5" x14ac:dyDescent="0.35">
      <c r="A14" t="s">
        <v>17</v>
      </c>
      <c r="B14" s="5">
        <v>0.39900000000000002</v>
      </c>
      <c r="C14" s="5">
        <v>0.45600000000000002</v>
      </c>
      <c r="D14" s="5">
        <v>0.44800000000000001</v>
      </c>
      <c r="E14" s="5">
        <v>0.436</v>
      </c>
    </row>
    <row r="15" spans="1:5" x14ac:dyDescent="0.35">
      <c r="A15" t="s">
        <v>18</v>
      </c>
      <c r="B15" s="5">
        <v>0.41</v>
      </c>
      <c r="C15" s="5">
        <v>0.46500000000000002</v>
      </c>
      <c r="D15" s="5">
        <v>0.44600000000000001</v>
      </c>
      <c r="E15" s="5">
        <v>0.44800000000000001</v>
      </c>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5"/>
  <sheetViews>
    <sheetView workbookViewId="0"/>
  </sheetViews>
  <sheetFormatPr defaultColWidth="10.921875" defaultRowHeight="15.5" x14ac:dyDescent="0.35"/>
  <cols>
    <col min="1" max="1" width="17.69140625" customWidth="1"/>
    <col min="2" max="5" width="6.69140625" customWidth="1"/>
  </cols>
  <sheetData>
    <row r="1" spans="1:5" ht="30" customHeight="1" x14ac:dyDescent="0.35">
      <c r="A1" s="1" t="s">
        <v>45</v>
      </c>
    </row>
    <row r="2" spans="1:5" x14ac:dyDescent="0.35">
      <c r="A2" t="s">
        <v>19</v>
      </c>
    </row>
    <row r="3" spans="1:5" x14ac:dyDescent="0.35">
      <c r="A3" t="s">
        <v>20</v>
      </c>
    </row>
    <row r="4" spans="1:5" x14ac:dyDescent="0.35">
      <c r="A4" s="4" t="s">
        <v>3</v>
      </c>
      <c r="B4" s="4" t="s">
        <v>4</v>
      </c>
      <c r="C4" s="4" t="s">
        <v>5</v>
      </c>
      <c r="D4" s="4" t="s">
        <v>6</v>
      </c>
      <c r="E4" s="4" t="s">
        <v>7</v>
      </c>
    </row>
    <row r="5" spans="1:5" x14ac:dyDescent="0.35">
      <c r="A5" t="s">
        <v>8</v>
      </c>
      <c r="B5" s="5">
        <v>0.41599999999999998</v>
      </c>
      <c r="C5" s="5">
        <v>0.38600000000000001</v>
      </c>
      <c r="D5" s="5">
        <v>0.39800000000000002</v>
      </c>
      <c r="E5" s="5">
        <v>0.375</v>
      </c>
    </row>
    <row r="6" spans="1:5" x14ac:dyDescent="0.35">
      <c r="A6" t="s">
        <v>9</v>
      </c>
      <c r="B6" s="5">
        <v>0.20699999999999999</v>
      </c>
      <c r="C6" s="5">
        <v>0.26700000000000002</v>
      </c>
      <c r="D6" s="5">
        <v>0.23699999999999999</v>
      </c>
      <c r="E6" s="5">
        <v>0.187</v>
      </c>
    </row>
    <row r="7" spans="1:5" x14ac:dyDescent="0.35">
      <c r="A7" t="s">
        <v>10</v>
      </c>
      <c r="B7" s="5">
        <v>0.24</v>
      </c>
      <c r="C7" s="5">
        <v>0.25</v>
      </c>
      <c r="D7" s="5">
        <v>0.25700000000000001</v>
      </c>
      <c r="E7" s="5">
        <v>0.25700000000000001</v>
      </c>
    </row>
    <row r="8" spans="1:5" x14ac:dyDescent="0.35">
      <c r="A8" t="s">
        <v>11</v>
      </c>
      <c r="B8" s="5">
        <v>0.317</v>
      </c>
      <c r="C8" s="5">
        <v>0.33900000000000002</v>
      </c>
      <c r="D8" s="5">
        <v>0.318</v>
      </c>
      <c r="E8" s="5">
        <v>0.33500000000000002</v>
      </c>
    </row>
    <row r="9" spans="1:5" x14ac:dyDescent="0.35">
      <c r="A9" t="s">
        <v>12</v>
      </c>
      <c r="B9" s="5">
        <v>0.214</v>
      </c>
      <c r="C9" s="5">
        <v>0.218</v>
      </c>
      <c r="D9" s="5">
        <v>0.215</v>
      </c>
      <c r="E9" s="5">
        <v>0.315</v>
      </c>
    </row>
    <row r="10" spans="1:5" x14ac:dyDescent="0.35">
      <c r="A10" t="s">
        <v>13</v>
      </c>
      <c r="B10" s="5">
        <v>0.20200000000000001</v>
      </c>
      <c r="C10" s="5">
        <v>0.154</v>
      </c>
      <c r="D10" s="5">
        <v>0.155</v>
      </c>
      <c r="E10" s="5">
        <v>0.16600000000000001</v>
      </c>
    </row>
    <row r="11" spans="1:5" x14ac:dyDescent="0.35">
      <c r="A11" t="s">
        <v>14</v>
      </c>
      <c r="B11" s="5">
        <v>0.35499999999999998</v>
      </c>
      <c r="C11" s="5">
        <v>0.34100000000000003</v>
      </c>
      <c r="D11" s="5">
        <v>0.35899999999999999</v>
      </c>
      <c r="E11" s="5">
        <v>0.33900000000000002</v>
      </c>
    </row>
    <row r="12" spans="1:5" x14ac:dyDescent="0.35">
      <c r="A12" t="s">
        <v>15</v>
      </c>
      <c r="B12" s="5">
        <v>0.39500000000000002</v>
      </c>
      <c r="C12" s="5">
        <v>0.28499999999999998</v>
      </c>
      <c r="D12" s="5">
        <v>0.33100000000000002</v>
      </c>
      <c r="E12" s="5">
        <v>0.30199999999999999</v>
      </c>
    </row>
    <row r="13" spans="1:5" x14ac:dyDescent="0.35">
      <c r="A13" t="s">
        <v>16</v>
      </c>
      <c r="B13" s="5">
        <v>0.32400000000000001</v>
      </c>
      <c r="C13" s="5">
        <v>0.29199999999999998</v>
      </c>
      <c r="D13" s="5">
        <v>0.34899999999999998</v>
      </c>
      <c r="E13" s="5">
        <v>0.28599999999999998</v>
      </c>
    </row>
    <row r="14" spans="1:5" x14ac:dyDescent="0.35">
      <c r="A14" t="s">
        <v>17</v>
      </c>
      <c r="B14" s="5">
        <v>0.28299999999999997</v>
      </c>
      <c r="C14" s="5">
        <v>0.26700000000000002</v>
      </c>
      <c r="D14" s="5">
        <v>0.32200000000000001</v>
      </c>
      <c r="E14" s="5">
        <v>0.28399999999999997</v>
      </c>
    </row>
    <row r="15" spans="1:5" x14ac:dyDescent="0.35">
      <c r="A15" t="s">
        <v>18</v>
      </c>
      <c r="B15" s="5">
        <v>0.20300000000000001</v>
      </c>
      <c r="C15" s="5">
        <v>0.22800000000000001</v>
      </c>
      <c r="D15" s="5">
        <v>0.19900000000000001</v>
      </c>
      <c r="E15" s="5">
        <v>0.17699999999999999</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14"/>
  <sheetViews>
    <sheetView workbookViewId="0"/>
  </sheetViews>
  <sheetFormatPr defaultColWidth="10.921875" defaultRowHeight="15.5" x14ac:dyDescent="0.35"/>
  <cols>
    <col min="1" max="1" width="17.69140625" customWidth="1"/>
    <col min="2" max="5" width="6.69140625" customWidth="1"/>
  </cols>
  <sheetData>
    <row r="1" spans="1:5" ht="30" customHeight="1" x14ac:dyDescent="0.35">
      <c r="A1" s="1" t="s">
        <v>46</v>
      </c>
    </row>
    <row r="2" spans="1:5" x14ac:dyDescent="0.35">
      <c r="A2" t="s">
        <v>19</v>
      </c>
    </row>
    <row r="3" spans="1:5" x14ac:dyDescent="0.35">
      <c r="A3" t="s">
        <v>20</v>
      </c>
    </row>
    <row r="4" spans="1:5" x14ac:dyDescent="0.35">
      <c r="A4" s="4" t="s">
        <v>3</v>
      </c>
      <c r="B4" s="4" t="s">
        <v>4</v>
      </c>
      <c r="C4" s="4" t="s">
        <v>5</v>
      </c>
      <c r="D4" s="4" t="s">
        <v>6</v>
      </c>
      <c r="E4" s="4" t="s">
        <v>7</v>
      </c>
    </row>
    <row r="5" spans="1:5" x14ac:dyDescent="0.35">
      <c r="A5" t="s">
        <v>8</v>
      </c>
      <c r="B5" s="5">
        <v>0.32200000000000001</v>
      </c>
      <c r="C5" s="5">
        <v>0.42299999999999999</v>
      </c>
      <c r="D5" s="5">
        <v>0.34</v>
      </c>
      <c r="E5" s="5">
        <v>0.33100000000000002</v>
      </c>
    </row>
    <row r="6" spans="1:5" x14ac:dyDescent="0.35">
      <c r="A6" t="s">
        <v>10</v>
      </c>
      <c r="B6" s="5">
        <v>0.24399999999999999</v>
      </c>
      <c r="C6" s="5">
        <v>0.22900000000000001</v>
      </c>
      <c r="D6" s="5">
        <v>0.193</v>
      </c>
      <c r="E6" s="5">
        <v>0.182</v>
      </c>
    </row>
    <row r="7" spans="1:5" x14ac:dyDescent="0.35">
      <c r="A7" t="s">
        <v>11</v>
      </c>
      <c r="B7" s="5">
        <v>0.36399999999999999</v>
      </c>
      <c r="C7" s="5">
        <v>0.29199999999999998</v>
      </c>
      <c r="D7" s="5">
        <v>0.34200000000000003</v>
      </c>
      <c r="E7" s="5">
        <v>0.442</v>
      </c>
    </row>
    <row r="8" spans="1:5" x14ac:dyDescent="0.35">
      <c r="A8" t="s">
        <v>12</v>
      </c>
      <c r="B8" s="5">
        <v>0.59099999999999997</v>
      </c>
      <c r="C8" s="5">
        <v>0.31900000000000001</v>
      </c>
      <c r="D8" s="5">
        <v>0.64300000000000002</v>
      </c>
      <c r="E8" s="5">
        <v>0.58099999999999996</v>
      </c>
    </row>
    <row r="9" spans="1:5" x14ac:dyDescent="0.35">
      <c r="A9" t="s">
        <v>13</v>
      </c>
      <c r="B9" s="5">
        <v>0.28999999999999998</v>
      </c>
      <c r="C9" s="5">
        <v>0.24199999999999999</v>
      </c>
      <c r="D9" s="5">
        <v>0.23799999999999999</v>
      </c>
      <c r="E9" s="5">
        <v>0.23100000000000001</v>
      </c>
    </row>
    <row r="10" spans="1:5" x14ac:dyDescent="0.35">
      <c r="A10" t="s">
        <v>14</v>
      </c>
      <c r="B10" s="5">
        <v>0.223</v>
      </c>
      <c r="C10" s="5">
        <v>0.26</v>
      </c>
      <c r="D10" s="5">
        <v>0.20300000000000001</v>
      </c>
      <c r="E10" s="5">
        <v>0.2</v>
      </c>
    </row>
    <row r="11" spans="1:5" x14ac:dyDescent="0.35">
      <c r="A11" t="s">
        <v>15</v>
      </c>
      <c r="B11" s="5">
        <v>0.33200000000000002</v>
      </c>
      <c r="C11" s="5">
        <v>0.32900000000000001</v>
      </c>
      <c r="D11" s="5">
        <v>0.35499999999999998</v>
      </c>
      <c r="E11" s="5">
        <v>0.439</v>
      </c>
    </row>
    <row r="12" spans="1:5" x14ac:dyDescent="0.35">
      <c r="A12" t="s">
        <v>16</v>
      </c>
      <c r="B12" s="5">
        <v>0.28299999999999997</v>
      </c>
      <c r="C12" s="5">
        <v>0.27500000000000002</v>
      </c>
      <c r="D12" s="5">
        <v>0.254</v>
      </c>
      <c r="E12" s="5">
        <v>0.313</v>
      </c>
    </row>
    <row r="13" spans="1:5" x14ac:dyDescent="0.35">
      <c r="A13" t="s">
        <v>17</v>
      </c>
      <c r="B13" s="5">
        <v>0.28199999999999997</v>
      </c>
      <c r="C13" s="5">
        <v>0.26800000000000002</v>
      </c>
      <c r="D13" s="5">
        <v>0.249</v>
      </c>
      <c r="E13" s="5">
        <v>0.26800000000000002</v>
      </c>
    </row>
    <row r="14" spans="1:5" x14ac:dyDescent="0.35">
      <c r="A14" t="s">
        <v>18</v>
      </c>
      <c r="B14" s="5">
        <v>0.48799999999999999</v>
      </c>
      <c r="C14" s="5">
        <v>0.39800000000000002</v>
      </c>
      <c r="D14" s="5">
        <v>0.38</v>
      </c>
      <c r="E14" s="5">
        <v>0.45900000000000002</v>
      </c>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4"/>
  <sheetViews>
    <sheetView workbookViewId="0"/>
  </sheetViews>
  <sheetFormatPr defaultColWidth="10.921875" defaultRowHeight="15.5" x14ac:dyDescent="0.35"/>
  <cols>
    <col min="1" max="1" width="17.69140625" customWidth="1"/>
    <col min="2" max="5" width="6.69140625" customWidth="1"/>
  </cols>
  <sheetData>
    <row r="1" spans="1:5" ht="30" customHeight="1" x14ac:dyDescent="0.35">
      <c r="A1" s="1" t="s">
        <v>47</v>
      </c>
    </row>
    <row r="2" spans="1:5" x14ac:dyDescent="0.35">
      <c r="A2" t="s">
        <v>19</v>
      </c>
    </row>
    <row r="3" spans="1:5" x14ac:dyDescent="0.35">
      <c r="A3" t="s">
        <v>20</v>
      </c>
    </row>
    <row r="4" spans="1:5" x14ac:dyDescent="0.35">
      <c r="A4" s="4" t="s">
        <v>3</v>
      </c>
      <c r="B4" s="4" t="s">
        <v>4</v>
      </c>
      <c r="C4" s="4" t="s">
        <v>5</v>
      </c>
      <c r="D4" s="4" t="s">
        <v>6</v>
      </c>
      <c r="E4" s="4" t="s">
        <v>7</v>
      </c>
    </row>
    <row r="5" spans="1:5" x14ac:dyDescent="0.35">
      <c r="A5" t="s">
        <v>8</v>
      </c>
      <c r="B5" s="5">
        <v>0.39600000000000002</v>
      </c>
      <c r="C5" s="5">
        <v>0.40799999999999997</v>
      </c>
      <c r="D5" s="5">
        <v>0.40799999999999997</v>
      </c>
      <c r="E5" s="5">
        <v>0.39700000000000002</v>
      </c>
    </row>
    <row r="6" spans="1:5" x14ac:dyDescent="0.35">
      <c r="A6" t="s">
        <v>10</v>
      </c>
      <c r="B6" s="5">
        <v>0.47899999999999998</v>
      </c>
      <c r="C6" s="5">
        <v>0.51</v>
      </c>
      <c r="D6" s="5">
        <v>0.49199999999999999</v>
      </c>
      <c r="E6" s="5">
        <v>0.499</v>
      </c>
    </row>
    <row r="7" spans="1:5" x14ac:dyDescent="0.35">
      <c r="A7" t="s">
        <v>11</v>
      </c>
      <c r="B7" s="5">
        <v>0.38900000000000001</v>
      </c>
      <c r="C7" s="5">
        <v>0.39900000000000002</v>
      </c>
      <c r="D7" s="5">
        <v>0.40600000000000003</v>
      </c>
      <c r="E7" s="5">
        <v>0.36</v>
      </c>
    </row>
    <row r="8" spans="1:5" x14ac:dyDescent="0.35">
      <c r="A8" t="s">
        <v>12</v>
      </c>
      <c r="B8" s="5">
        <v>0.318</v>
      </c>
      <c r="C8" s="5">
        <v>0.377</v>
      </c>
      <c r="D8" s="5">
        <v>0.28599999999999998</v>
      </c>
      <c r="E8" s="5">
        <v>0.32600000000000001</v>
      </c>
    </row>
    <row r="9" spans="1:5" x14ac:dyDescent="0.35">
      <c r="A9" t="s">
        <v>13</v>
      </c>
      <c r="B9" s="5">
        <v>0.47699999999999998</v>
      </c>
      <c r="C9" s="5">
        <v>0.56399999999999995</v>
      </c>
      <c r="D9" s="5">
        <v>0.54900000000000004</v>
      </c>
      <c r="E9" s="5">
        <v>0.56000000000000005</v>
      </c>
    </row>
    <row r="10" spans="1:5" x14ac:dyDescent="0.35">
      <c r="A10" t="s">
        <v>14</v>
      </c>
      <c r="B10" s="5">
        <v>0.45300000000000001</v>
      </c>
      <c r="C10" s="5">
        <v>0.52600000000000002</v>
      </c>
      <c r="D10" s="5">
        <v>0.50800000000000001</v>
      </c>
      <c r="E10" s="5">
        <v>0.47699999999999998</v>
      </c>
    </row>
    <row r="11" spans="1:5" x14ac:dyDescent="0.35">
      <c r="A11" t="s">
        <v>15</v>
      </c>
      <c r="B11" s="5">
        <v>0.373</v>
      </c>
      <c r="C11" s="5">
        <v>0.41299999999999998</v>
      </c>
      <c r="D11" s="5">
        <v>0.39900000000000002</v>
      </c>
      <c r="E11" s="5">
        <v>0.375</v>
      </c>
    </row>
    <row r="12" spans="1:5" x14ac:dyDescent="0.35">
      <c r="A12" t="s">
        <v>16</v>
      </c>
      <c r="B12" s="5">
        <v>0.44400000000000001</v>
      </c>
      <c r="C12" s="5">
        <v>0.49299999999999999</v>
      </c>
      <c r="D12" s="5">
        <v>0.48199999999999998</v>
      </c>
      <c r="E12" s="5">
        <v>0.44400000000000001</v>
      </c>
    </row>
    <row r="13" spans="1:5" x14ac:dyDescent="0.35">
      <c r="A13" t="s">
        <v>17</v>
      </c>
      <c r="B13" s="5">
        <v>0.40400000000000003</v>
      </c>
      <c r="C13" s="5">
        <v>0.43</v>
      </c>
      <c r="D13" s="5">
        <v>0.42699999999999999</v>
      </c>
      <c r="E13" s="5">
        <v>0.41499999999999998</v>
      </c>
    </row>
    <row r="14" spans="1:5" x14ac:dyDescent="0.35">
      <c r="A14" t="s">
        <v>18</v>
      </c>
      <c r="B14" s="5">
        <v>0.35799999999999998</v>
      </c>
      <c r="C14" s="5">
        <v>0.39600000000000002</v>
      </c>
      <c r="D14" s="5">
        <v>0.41499999999999998</v>
      </c>
      <c r="E14" s="5">
        <v>0.376</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Contents</vt:lpstr>
      <vt:lpstr>Table_1.1</vt:lpstr>
      <vt:lpstr>Table_1.2</vt:lpstr>
      <vt:lpstr>Table_1.3</vt:lpstr>
      <vt:lpstr>Table_2.1</vt:lpstr>
      <vt:lpstr>Table_2.2</vt:lpstr>
      <vt:lpstr>Table_2.3</vt:lpstr>
      <vt:lpstr>Table_3.1</vt:lpstr>
      <vt:lpstr>Table_3.2</vt:lpstr>
      <vt:lpstr>Table_3.3</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2024-10-30T15:35:07Z</dcterms:created>
  <dcterms:modified xsi:type="dcterms:W3CDTF">2024-11-06T08:30:57Z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