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1ADC87C8-CDEA-43F9-8C0D-6860CA7ACDD6}"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<sst xmlns="http://schemas.openxmlformats.org/spreadsheetml/2006/main" count="3391" uniqueCount="566">
  <si>
    <t>Provisional Attainment Statistics - August 2022 - Male</t>
  </si>
  <si>
    <t>Provisional Attainment Statistics - August 2022 - Male presents a summary of entries and attainment on results day in August for male candidates only</t>
  </si>
  <si>
    <t>Reference: 22PASM</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</si>
  <si>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</si>
  <si>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</si>
  <si>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</si>
  <si>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</si>
  <si>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</si>
  <si>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</si>
  <si>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</si>
  <si>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</si>
  <si>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</si>
  <si>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</si>
  <si>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</si>
  <si>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</si>
  <si>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</si>
  <si>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</si>
  <si>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</si>
  <si>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</si>
  <si>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</si>
  <si>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</si>
  <si>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</si>
  <si>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</si>
  <si>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</si>
  <si>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</si>
  <si>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</si>
  <si>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</si>
  <si>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</si>
  <si>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</si>
  <si>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</si>
  <si>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</si>
  <si>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</si>
  <si>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</si>
  <si>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</si>
  <si>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</si>
  <si>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</si>
  <si>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</si>
  <si>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</si>
  <si>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</si>
  <si>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</si>
  <si>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</si>
  <si>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</si>
  <si>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</si>
  <si>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</si>
  <si>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Table 2: Provisional National 3 Attainment</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</si>
  <si>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</si>
  <si>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</si>
  <si>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</si>
  <si>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</si>
  <si>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</si>
  <si>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</si>
  <si>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</si>
  <si>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</si>
  <si>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</si>
  <si>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</si>
  <si>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</si>
  <si>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</si>
  <si>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</si>
  <si>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</si>
  <si>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</si>
  <si>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</si>
  <si>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</si>
  <si>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</si>
  <si>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</si>
  <si>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</si>
  <si>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</si>
  <si>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</si>
  <si>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</si>
  <si>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</si>
  <si>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</si>
  <si>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</si>
  <si>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</si>
  <si>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</si>
  <si>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</si>
  <si>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Table 3: Provisional National 4 Attainment</t>
  </si>
  <si>
    <t>Care</t>
  </si>
  <si>
    <t>Design and Manufacture</t>
  </si>
  <si>
    <t>Engineering Science</t>
  </si>
  <si>
    <t>Graphic Communication</t>
  </si>
  <si>
    <t>Mathematics</t>
  </si>
  <si>
    <t>Practical Electronics</t>
  </si>
  <si>
    <t>Practical Metalworking</t>
  </si>
  <si>
    <t>Practical Woodworking</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</si>
  <si>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</si>
  <si>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</si>
  <si>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</si>
  <si>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</si>
  <si>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</si>
  <si>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</si>
  <si>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</si>
  <si>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</si>
  <si>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</si>
  <si>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</si>
  <si>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</si>
  <si>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</si>
  <si>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</si>
  <si>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</si>
  <si>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</si>
  <si>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</si>
  <si>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</si>
  <si>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</si>
  <si>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</si>
  <si>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</si>
  <si>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</si>
  <si>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</si>
  <si>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</si>
  <si>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</si>
  <si>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</si>
  <si>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</si>
  <si>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</si>
  <si>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</si>
  <si>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</si>
  <si>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</si>
  <si>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</si>
  <si>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</si>
  <si>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</si>
  <si>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</si>
  <si>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</si>
  <si>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</si>
  <si>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</si>
  <si>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</si>
  <si>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</si>
  <si>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</si>
  <si>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</si>
  <si>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</si>
  <si>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</si>
  <si>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</si>
  <si>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</si>
  <si>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</si>
  <si>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</si>
  <si>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</si>
  <si>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</si>
  <si>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</si>
  <si>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</si>
  <si>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</si>
  <si>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</si>
  <si>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</si>
  <si>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</si>
  <si>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Philosophy</t>
  </si>
  <si>
    <t>Practical Cake Craft</t>
  </si>
  <si>
    <t>Psychology</t>
  </si>
  <si>
    <t>Sociology</t>
  </si>
  <si>
    <t>Table 5: Provisional Higher Attainment</t>
  </si>
  <si>
    <t>Childcare and Development</t>
  </si>
  <si>
    <t>Human Biology</t>
  </si>
  <si>
    <t>Photography</t>
  </si>
  <si>
    <t>Politics</t>
  </si>
  <si>
    <t>Table 6: Provisional Advanced Higher Attainment</t>
  </si>
  <si>
    <t>Art and Design (Design)</t>
  </si>
  <si>
    <t>Art and Design (Expressive)</t>
  </si>
  <si>
    <t>Mathematics of Mechanics</t>
  </si>
  <si>
    <t>Music: Portfolio</t>
  </si>
  <si>
    <t>Statistics</t>
  </si>
  <si>
    <t>Table 7: Provisional Scottish Baccalaureate Attainment</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</si>
  <si>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</si>
  <si>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</si>
  <si>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</si>
  <si>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</si>
  <si>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</si>
  <si>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</si>
  <si>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</si>
  <si>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</si>
  <si>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</si>
  <si>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</si>
  <si>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</si>
  <si>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</si>
  <si>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</si>
  <si>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</si>
  <si>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</si>
  <si>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</si>
  <si>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</si>
  <si>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</si>
  <si>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</si>
  <si>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</si>
  <si>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</si>
  <si>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</si>
  <si>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</si>
  <si>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Table 8: Provisional Skills for Work Attainment</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</si>
  <si>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</si>
  <si>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</si>
  <si>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</si>
  <si>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</si>
  <si>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</si>
  <si>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</si>
  <si>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</si>
  <si>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</si>
  <si>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</si>
  <si>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</si>
  <si>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</si>
  <si>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</si>
  <si>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</si>
  <si>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</si>
  <si>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</si>
  <si>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</si>
  <si>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</si>
  <si>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</si>
  <si>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</si>
  <si>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</si>
  <si>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</si>
  <si>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</si>
  <si>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</si>
  <si>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</si>
  <si>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</si>
  <si>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</si>
  <si>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</si>
  <si>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</si>
  <si>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</si>
  <si>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</si>
  <si>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Beauty</t>
  </si>
  <si>
    <t>Health and Social Care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</si>
  <si>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</si>
  <si>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</si>
  <si>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</si>
  <si>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</si>
  <si>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</si>
  <si>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</si>
  <si>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</si>
  <si>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</si>
  <si>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</si>
  <si>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</si>
  <si>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</si>
  <si>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</si>
  <si>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</si>
  <si>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</si>
  <si>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</si>
  <si>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</si>
  <si>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</si>
  <si>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</si>
  <si>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</si>
  <si>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</si>
  <si>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</si>
  <si>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</si>
  <si>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</si>
  <si>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</si>
  <si>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</si>
  <si>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</si>
  <si>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</si>
  <si>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</si>
  <si>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</si>
  <si>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</si>
  <si>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</si>
  <si>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</si>
  <si>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</si>
  <si>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</si>
  <si>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</si>
  <si>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Table 10: Provisional National Progression Awards Attainment</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</si>
  <si>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</si>
  <si>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</si>
  <si>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</si>
  <si>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</si>
  <si>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</si>
  <si>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</si>
  <si>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</si>
  <si>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</si>
  <si>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</si>
  <si>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</si>
  <si>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</si>
  <si>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</si>
  <si>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</si>
  <si>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</si>
  <si>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</si>
  <si>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</si>
  <si>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</si>
  <si>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</si>
  <si>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</si>
  <si>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</si>
  <si>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</si>
  <si>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</si>
  <si>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</si>
  <si>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</si>
  <si>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</si>
  <si>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</si>
  <si>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</si>
  <si>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</si>
  <si>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</si>
  <si>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</si>
  <si>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</si>
  <si>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</si>
  <si>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</si>
  <si>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</si>
  <si>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</si>
  <si>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</si>
  <si>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</si>
  <si>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</si>
  <si>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</si>
  <si>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</si>
  <si>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</si>
  <si>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</si>
  <si>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</si>
  <si>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</si>
  <si>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</si>
  <si>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</si>
  <si>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</si>
  <si>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</si>
  <si>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</si>
  <si>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</si>
  <si>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</si>
  <si>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</si>
  <si>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</si>
  <si>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</si>
  <si>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</si>
  <si>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</si>
  <si>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</si>
  <si>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</si>
  <si>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</si>
  <si>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</si>
  <si>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</si>
  <si>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</si>
  <si>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</si>
  <si>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</si>
  <si>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</si>
  <si>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</si>
  <si>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</si>
  <si>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</si>
  <si>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</si>
  <si>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</si>
  <si>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</si>
  <si>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</si>
  <si>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</si>
  <si>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</si>
  <si>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</si>
  <si>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</si>
  <si>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</si>
  <si>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</si>
  <si>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</si>
  <si>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</si>
  <si>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</si>
  <si>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</si>
  <si>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</si>
  <si>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</si>
  <si>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</si>
  <si>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</si>
  <si>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</si>
  <si>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</si>
  <si>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</si>
  <si>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</si>
  <si>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</si>
  <si>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</si>
  <si>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</si>
  <si>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</si>
  <si>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Criminology</t>
  </si>
  <si>
    <t>Crofting</t>
  </si>
  <si>
    <t>Digital Media Animation</t>
  </si>
  <si>
    <t>Digital Media Editing</t>
  </si>
  <si>
    <t>Drawing Skills</t>
  </si>
  <si>
    <t>Film and Media</t>
  </si>
  <si>
    <t>Furniture Making</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</si>
  <si>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</si>
  <si>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</si>
  <si>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</si>
  <si>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</si>
  <si>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</si>
  <si>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</si>
  <si>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</si>
  <si>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Maritime Studies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</si>
  <si>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</si>
  <si>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</si>
  <si>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</si>
  <si>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</si>
  <si>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</si>
  <si>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</si>
  <si>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</si>
  <si>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</si>
  <si>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</si>
  <si>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</si>
  <si>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</si>
  <si>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</si>
  <si>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</si>
  <si>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</si>
  <si>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</si>
  <si>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</si>
  <si>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</si>
  <si>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</si>
  <si>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</si>
  <si>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</si>
  <si>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</si>
  <si>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</si>
  <si>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</si>
  <si>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</si>
  <si>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</si>
  <si>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</si>
  <si>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</si>
  <si>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</si>
  <si>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</si>
  <si>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</si>
  <si>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</si>
  <si>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</si>
  <si>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</si>
  <si>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</si>
  <si>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</si>
  <si>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</si>
  <si>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</si>
  <si>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</si>
  <si>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</si>
  <si>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</si>
  <si>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</si>
  <si>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</si>
  <si>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</si>
  <si>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</si>
  <si>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</si>
  <si>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</si>
  <si>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</si>
  <si>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</si>
  <si>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</si>
  <si>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</si>
  <si>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</si>
  <si>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</si>
  <si>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</si>
  <si>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</si>
  <si>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</si>
  <si>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</si>
  <si>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</si>
  <si>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</si>
  <si>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</si>
  <si>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</si>
  <si>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</si>
  <si>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</si>
  <si>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</si>
  <si>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</si>
  <si>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</si>
  <si>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</si>
  <si>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</si>
  <si>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</si>
  <si>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</si>
  <si>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</si>
  <si>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</si>
  <si>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</si>
  <si>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</si>
  <si>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</si>
  <si>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</si>
  <si>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</si>
  <si>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</si>
  <si>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</si>
  <si>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</si>
  <si>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</si>
  <si>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</si>
  <si>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</si>
  <si>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</si>
  <si>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</si>
  <si>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</si>
  <si>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</si>
  <si>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</si>
  <si>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</si>
  <si>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Eventing (Level 3)</t>
  </si>
  <si>
    <t>Sports Coaching: Equestrian Generic (Level 3)</t>
  </si>
  <si>
    <t>Sports Coaching: Judo (Level 3)</t>
  </si>
  <si>
    <t>Sports Coaching: Orienteering (Level 3)</t>
  </si>
  <si>
    <t>Sports Coaching: Rugby Union (Level 3)</t>
  </si>
  <si>
    <t>Sports Development</t>
  </si>
  <si>
    <t>Technical Theatre in Practice</t>
  </si>
  <si>
    <t>Theory and Approaches to Youth Work</t>
  </si>
  <si>
    <t>Zoo Animal Behaviour and Welfare</t>
  </si>
  <si>
    <t>Table 11: Provisional National Certificates Attainment</t>
  </si>
  <si>
    <t>Employability and Citizenship</t>
  </si>
  <si>
    <t>An Introduction to Horticulture</t>
  </si>
  <si>
    <t>Animal Care: An Introduction</t>
  </si>
  <si>
    <t>Army Preparation</t>
  </si>
  <si>
    <t>Computing with Digital Media</t>
  </si>
  <si>
    <t>ESOL for Employability</t>
  </si>
  <si>
    <t>Land-based Engineering: An Introduction</t>
  </si>
  <si>
    <t>Personal and Vocational Skills</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</si>
  <si>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</si>
  <si>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</si>
  <si>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</si>
  <si>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</si>
  <si>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</si>
  <si>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</si>
  <si>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</si>
  <si>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</si>
  <si>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</si>
  <si>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</si>
  <si>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</si>
  <si>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</si>
  <si>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</si>
  <si>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</si>
  <si>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</si>
  <si>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</si>
  <si>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</si>
  <si>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</si>
  <si>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</si>
  <si>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</si>
  <si>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</si>
  <si>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</si>
  <si>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</si>
  <si>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</si>
  <si>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</si>
  <si>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Aided Design and Technology</t>
  </si>
  <si>
    <t>Computer Arts and Animation</t>
  </si>
  <si>
    <t>Computer Games: Creative Development</t>
  </si>
  <si>
    <t>Computer Games: Software Development</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</si>
  <si>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</si>
  <si>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</si>
  <si>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</si>
  <si>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</si>
  <si>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</si>
  <si>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</si>
  <si>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</si>
  <si>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</si>
  <si>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</si>
  <si>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</si>
  <si>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</si>
  <si>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</si>
  <si>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</si>
  <si>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</si>
  <si>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</si>
  <si>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</si>
  <si>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</si>
  <si>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</si>
  <si>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</si>
  <si>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</si>
  <si>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</si>
  <si>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</si>
  <si>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</si>
  <si>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</si>
  <si>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</si>
  <si>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</si>
  <si>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</si>
  <si>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</si>
  <si>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</si>
  <si>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</si>
  <si>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</si>
  <si>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</si>
  <si>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</si>
  <si>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</si>
  <si>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</si>
  <si>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</si>
  <si>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</si>
  <si>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</si>
  <si>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</si>
  <si>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</si>
  <si>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</si>
  <si>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</si>
  <si>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</si>
  <si>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</si>
  <si>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</si>
  <si>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</si>
  <si>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</si>
  <si>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</si>
  <si>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</si>
  <si>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</si>
  <si>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</si>
  <si>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</si>
  <si>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</si>
  <si>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</si>
  <si>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</si>
  <si>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</si>
  <si>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</si>
  <si>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</si>
  <si>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</si>
  <si>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</si>
  <si>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</si>
  <si>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</si>
  <si>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</si>
  <si>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</si>
  <si>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</si>
  <si>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 </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</si>
  <si>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</si>
  <si>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</si>
  <si>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</si>
  <si>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</si>
  <si>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</si>
  <si>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Attainment of any candidate that has not identified as Male or Female will not feature in the published sex tables due to the low numbers of candidates in the ‘Not Known’ and ‘Not Applicable’ categories.</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</si>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</sst>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44">
    <xf numFmtId="0" fontId="0" fillId="0" borderId="0" xfId="0"/>
    <xf numFmtId="0" fontId="3" fillId="0" borderId="0" xfId="1" applyFont="1" applyAlignment="1">
      <alignment horizontal="left" vertical="center"/>
    </xf>
    <xf numFmtId="0" fontId="0" fillId="0" borderId="0" xfId="1" applyFont="1" applyAlignment="1">
      <alignment horizontal="left" vertical="center" wrapText="1"/>
    </xf>
    <xf numFmtId="0" fontId="4" fillId="0" borderId="0" xfId="0" applyFont="1"/>
    <xf numFmtId="0" fontId="5" fillId="0" borderId="0" xfId="0" applyFont="1"/>
    <xf numFmtId="0" fontId="4" fillId="0" borderId="0" xfId="2" applyFont="1"/>
    <xf numFmtId="0" fontId="3" fillId="0" borderId="0" xfId="1" applyFont="1" applyAlignment="1">
      <alignment vertical="center"/>
    </xf>
    <xf numFmtId="3" fontId="3" fillId="0" borderId="0" xfId="1" applyNumberFormat="1" applyFont="1" applyAlignment="1">
      <alignment horizontal="right" vertical="center"/>
    </xf>
    <xf numFmtId="0" fontId="6"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7" fillId="0" borderId="0" xfId="0" applyFont="1" applyAlignment="1">
      <alignment vertical="center"/>
    </xf>
    <xf numFmtId="0" fontId="7" fillId="0" borderId="0" xfId="0" applyFont="1" applyAlignment="1">
      <alignment horizontal="right" vertical="center" wrapText="1"/>
    </xf>
    <xf numFmtId="164" fontId="3"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5" fillId="0" borderId="1" xfId="0" applyFont="1" applyBorder="1" applyAlignment="1">
      <alignment horizontal="center"/>
    </xf>
    <xf numFmtId="3" fontId="5" fillId="0" borderId="1" xfId="0" applyNumberFormat="1" applyFont="1" applyBorder="1" applyAlignment="1">
      <alignment horizontal="center"/>
    </xf>
    <xf numFmtId="164" fontId="5" fillId="0" borderId="1" xfId="0" applyNumberFormat="1"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0" xfId="0" applyFill="1"/>
    <xf numFmtId="0" fontId="0" fillId="0" borderId="0" xfId="0" applyFill="1" applyAlignment="1">
      <alignment horizontal="right"/>
    </xf>
    <xf numFmtId="164" fontId="0" fillId="0" borderId="0" xfId="0" applyNumberFormat="1" applyFill="1" applyAlignment="1">
      <alignment horizontal="right"/>
    </xf>
    <xf numFmtId="0" fontId="0" fillId="0" borderId="1" xfId="0" applyBorder="1" applyAlignment="1">
      <alignment horizontal="right"/>
    </xf>
    <xf numFmtId="0" fontId="0" fillId="0" borderId="1" xfId="0" applyBorder="1" applyAlignment="1">
      <alignment horizontal="center"/>
    </xf>
    <xf numFmtId="0" fontId="0" fillId="0" borderId="0" xfId="0" applyFill="1" applyAlignment="1">
      <alignment horizontal="center"/>
    </xf>
    <xf numFmtId="3" fontId="0" fillId="0" borderId="0" xfId="0" applyNumberFormat="1" applyFill="1" applyAlignment="1">
      <alignment horizontal="right"/>
    </xf>
    <xf numFmtId="0" fontId="0" fillId="0" borderId="0" xfId="0" applyAlignment="1">
      <alignment horizontal="right" vertical="center"/>
    </xf>
    <xf numFmtId="3" fontId="0" fillId="0" borderId="0" xfId="0" applyNumberFormat="1" applyAlignment="1">
      <alignment vertical="center"/>
    </xf>
    <xf numFmtId="0" fontId="0" fillId="0" borderId="2" xfId="0" applyBorder="1" applyAlignment="1">
      <alignment horizontal="center"/>
    </xf>
    <xf numFmtId="0" fontId="0" fillId="0" borderId="2" xfId="0" applyBorder="1"/>
    <xf numFmtId="3" fontId="0" fillId="0" borderId="0" xfId="0" applyNumberFormat="1"/>
    <xf numFmtId="3" fontId="0" fillId="0" borderId="1" xfId="0" applyNumberFormat="1" applyFill="1" applyBorder="1" applyAlignment="1">
      <alignment horizontal="right"/>
    </xf>
    <xf numFmtId="0" fontId="5"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cellXfs>
  <cellStyles count="3">
    <cellStyle name="Heading 1" xfId="1" builtinId="16" customBuiltin="1"/>
    <cellStyle name="Hyperlink" xfId="2"/>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2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0_provisional_national_progression_awards_attainment" displayName="table_10_provisional_national_progression_awards_attainment" ref="A3:G266"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1.xml><?xml version="1.0" encoding="utf-8"?>
<table xmlns="http://schemas.openxmlformats.org/spreadsheetml/2006/main" id="11" name="table_11_provisional_national_certificates_attainment" displayName="table_11_provisional_national_certificates_attainment" ref="A3:G108"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2.xml><?xml version="1.0" encoding="utf-8"?>
<table xmlns="http://schemas.openxmlformats.org/spreadsheetml/2006/main" id="12" name="table_12_provisional_stage_breakdowns_for_all_qualifications" displayName="table_12_provisional_stage_breakdowns_for_all_qualifications" ref="A3:J130"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3.xml><?xml version="1.0" encoding="utf-8"?>
<table xmlns="http://schemas.openxmlformats.org/spreadsheetml/2006/main" id="13" name="table_13_notes_accompanying_this_release15" displayName="table_13_notes_accompanying_this_release15"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4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4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52"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51"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39"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7_provisional_scottish_baccalaureate_attainment" displayName="table_7_provisional_scottish_baccalaureate_attainment" ref="A3:AJ8" totalsRowShown="0">
  <tableColumns count="36">
    <tableColumn id="1" name="Subject"/>
    <tableColumn id="2" name="Distinction Count 2022"/>
    <tableColumn id="3" name="Distinction Percentage 2022"/>
    <tableColumn id="4" name="Total Pass Count 2022"/>
    <tableColumn id="5" name="Total Pass Percentage 2022"/>
    <tableColumn id="6" name="No Award Count 2022"/>
    <tableColumn id="7" name="No Award Percentage 2022"/>
    <tableColumn id="8" name="Entries 2022"/>
    <tableColumn id="9" name="Distinction Count 2021"/>
    <tableColumn id="10" name="Distinction Percentage 2021"/>
    <tableColumn id="11" name="Total Pass Count 2021"/>
    <tableColumn id="12" name="Total Pass Percentage 2021"/>
    <tableColumn id="13" name="No Award Count 2021"/>
    <tableColumn id="14" name="No Award Percentage 2021"/>
    <tableColumn id="15" name="Entries 2021"/>
    <tableColumn id="16" name="Distinction Count 2020"/>
    <tableColumn id="17" name="Distinction Percentage 2020"/>
    <tableColumn id="18" name="Total Pass Count 2020"/>
    <tableColumn id="19" name="Total Pass Percentage 2020"/>
    <tableColumn id="20" name="No Award Count 2020"/>
    <tableColumn id="21" name="No Award Percentage 2020"/>
    <tableColumn id="22" name="Entries 2020"/>
    <tableColumn id="23" name="Distinction Count 2019"/>
    <tableColumn id="24" name="Distinction Percentage 2019"/>
    <tableColumn id="25" name="Total Pass Count 2019"/>
    <tableColumn id="26" name="Total Pass Percentage 2019"/>
    <tableColumn id="27" name="No Award Count 2019"/>
    <tableColumn id="28" name="No Award Percentage 2019"/>
    <tableColumn id="29" name="Entries 2019"/>
    <tableColumn id="30" name="Distinction Count 2018"/>
    <tableColumn id="31" name="Distinction Percentage 2018"/>
    <tableColumn id="32" name="Total Pass Count 2018"/>
    <tableColumn id="33" name="Total Pass Percentage 2018"/>
    <tableColumn id="34" name="No Award Count 2018"/>
    <tableColumn id="35" name="No Award Percentage 2018"/>
    <tableColumn id="36" name="Entries 2018"/>
  </tableColumns>
  <tableStyleInfo showFirstColumn="0" showLastColumn="0" showRowStripes="1" showColumnStripes="0"/>
</table>
</file>

<file path=xl/tables/table8.xml><?xml version="1.0" encoding="utf-8"?>
<table xmlns="http://schemas.openxmlformats.org/spreadsheetml/2006/main" id="8" name="table_8_provisional_skills_for_work_attainment" displayName="table_8_provisional_skills_for_work_attainment" ref="A3:Q39"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9.xml><?xml version="1.0" encoding="utf-8"?>
<table xmlns="http://schemas.openxmlformats.org/spreadsheetml/2006/main" id="9" name="table_9_provisional_awards_attainment" displayName="table_9_provisional_awards_attainment" ref="A3:G72" totalsRowShown="0">
  <sortState xmlns:xlrd2="http://schemas.microsoft.com/office/spreadsheetml/2017/richdata2" ref="A5:G72">
    <sortCondition ref="A4:A72"/>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defaultColWidth="11.5546875" defaultRowHeight="15.6" x14ac:dyDescent="0.2"/>
  <cols>
    <col min="1" max="1" width="92.109375" customWidth="1"/>
    <col min="2" max="2" width="11.5546875" customWidth="1"/>
  </cols>
  <sheetData>
    <row r="1" spans="1:1" ht="33" customHeight="1" x14ac:dyDescent="0.2">
      <c r="A1" s="1" t="s">
        <v>0</v>
      </c>
    </row>
    <row r="2" spans="1:1" ht="30" x14ac:dyDescent="0.2">
      <c r="A2" s="2" t="s">
        <v>1</v>
      </c>
    </row>
    <row r="3" spans="1:1" ht="30" customHeight="1" x14ac:dyDescent="0.25">
      <c r="A3" s="3" t="str">
        <f>HYPERLINK("#'National_2'!A1", "Table 1: Provisional National 2 Attainment")</f>
        <v>Table 1: Provisional National 2 Attainment</v>
      </c>
    </row>
    <row r="4" spans="1:1" ht="15.75" x14ac:dyDescent="0.25">
      <c r="A4" s="3" t="str">
        <f>HYPERLINK("#'National_3'!A1", "Table 2: Provisional National 3 Attainment")</f>
        <v>Table 2: Provisional National 3 Attainment</v>
      </c>
    </row>
    <row r="5" spans="1:1" ht="15.75" x14ac:dyDescent="0.25">
      <c r="A5" s="3" t="str">
        <f>HYPERLINK("#'National_4'!A1", "Table 3: Provisional National 4 Attainment")</f>
        <v>Table 3: Provisional National 4 Attainment</v>
      </c>
    </row>
    <row r="6" spans="1:1" s="4" customFormat="1" ht="15.75" x14ac:dyDescent="0.25">
      <c r="A6" s="3" t="str">
        <f>HYPERLINK("#'National_5'!A1", "Table 4: Provisional National 5 Attainment")</f>
        <v>Table 4: Provisional National 5 Attainment</v>
      </c>
    </row>
    <row r="7" spans="1:1" ht="15.75" x14ac:dyDescent="0.25">
      <c r="A7" s="3" t="str">
        <f>HYPERLINK("#'Higher'!A1", "Table 5: Provisional Higher Attainment")</f>
        <v>Table 5: Provisional Higher Attainment</v>
      </c>
    </row>
    <row r="8" spans="1:1" ht="15.75" x14ac:dyDescent="0.25">
      <c r="A8" s="3" t="str">
        <f>HYPERLINK("#'Advanced_Higher'!A1", "Table 6: Provisional Advanced Higher Attainment")</f>
        <v>Table 6: Provisional Advanced Higher Attainment</v>
      </c>
    </row>
    <row r="9" spans="1:1" ht="15.75" x14ac:dyDescent="0.25">
      <c r="A9" s="3" t="str">
        <f>HYPERLINK("#'Scottish_Baccalaureate'!A1", "Table 7: Provisional Scottish Baccalaureate Attainment")</f>
        <v>Table 7: Provisional Scottish Baccalaureate Attainment</v>
      </c>
    </row>
    <row r="10" spans="1:1" ht="15.75" x14ac:dyDescent="0.25">
      <c r="A10" s="5" t="str">
        <f>HYPERLINK("#'Skills_for_Work'!A1", "Table 8: Provisional Skills for Work Attainment")</f>
        <v>Table 8: Provisional Skills for Work Attainment</v>
      </c>
    </row>
    <row r="11" spans="1:1" ht="15.75" x14ac:dyDescent="0.25">
      <c r="A11" s="5" t="str">
        <f>HYPERLINK("#'Awards'!A1", "Table 9: Provisional Awards Attainment")</f>
        <v>Table 9: Provisional Awards Attainment</v>
      </c>
    </row>
    <row r="12" spans="1:1" ht="15.75" x14ac:dyDescent="0.25">
      <c r="A12" s="3" t="str">
        <f>HYPERLINK("#'National_Progression_Awards'!A1", "Table 10: Provisional National Progression Awards Attainment")</f>
        <v>Table 10: Provisional National Progression Awards Attainment</v>
      </c>
    </row>
    <row r="13" spans="1:1" ht="15.75" x14ac:dyDescent="0.25">
      <c r="A13" s="3" t="str">
        <f>HYPERLINK("#'National_Certificates'!A1", "Table 11: Provisional National Certificates Attainment")</f>
        <v>Table 11: Provisional National Certificates Attainment</v>
      </c>
    </row>
    <row r="14" spans="1:1" ht="16.5" customHeight="1" x14ac:dyDescent="0.25">
      <c r="A14" s="3" t="str">
        <f>HYPERLINK("#'Stage_Breakdowns'!A1", "Table 12: Provisional Stage Breakdowns for all qualifications")</f>
        <v>Table 12: Provisional Stage Breakdowns for all qualifications</v>
      </c>
    </row>
    <row r="15" spans="1:1" ht="28.5" customHeight="1" x14ac:dyDescent="0.25">
      <c r="A15" s="3" t="str">
        <f>HYPERLINK("#'Notes'!A1", "Notes accompanying this release")</f>
        <v>Notes accompanying this release</v>
      </c>
    </row>
    <row r="16" spans="1:1" ht="28.5"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heetViews>
  <sheetFormatPr defaultColWidth="11.5546875" defaultRowHeight="15" x14ac:dyDescent="0.2"/>
  <cols>
    <col min="1" max="1" width="7.44140625" customWidth="1"/>
    <col min="2" max="2" width="45" customWidth="1"/>
    <col min="3" max="3" width="18.5546875" style="21" bestFit="1" customWidth="1"/>
    <col min="4" max="7" width="18.5546875" style="9" bestFit="1" customWidth="1"/>
    <col min="8" max="8" width="18.5546875" style="38" bestFit="1" customWidth="1"/>
    <col min="9" max="9" width="11.5546875" customWidth="1"/>
  </cols>
  <sheetData>
    <row r="1" spans="1:8" s="16" customFormat="1" ht="35.1" customHeight="1" x14ac:dyDescent="0.2">
      <c r="A1" s="6" t="s">
        <v>210</v>
      </c>
      <c r="B1" s="6"/>
      <c r="C1" s="34"/>
      <c r="D1" s="14"/>
      <c r="E1" s="14"/>
      <c r="F1" s="14"/>
      <c r="G1" s="14"/>
      <c r="H1" s="35"/>
    </row>
    <row r="2" spans="1:8" s="16" customFormat="1" ht="17.45" customHeight="1" x14ac:dyDescent="0.2">
      <c r="A2" s="11" t="s">
        <v>211</v>
      </c>
      <c r="B2" s="6"/>
      <c r="C2" s="34"/>
      <c r="D2" s="14"/>
      <c r="E2" s="14"/>
      <c r="F2" s="14"/>
      <c r="G2" s="14"/>
      <c r="H2" s="35"/>
    </row>
    <row r="3" spans="1:8" s="20" customFormat="1" ht="15" customHeight="1" x14ac:dyDescent="0.25">
      <c r="A3" s="17" t="s">
        <v>178</v>
      </c>
      <c r="B3" s="17" t="s">
        <v>8</v>
      </c>
      <c r="C3" s="18" t="s">
        <v>9</v>
      </c>
      <c r="D3" s="18" t="s">
        <v>12</v>
      </c>
      <c r="E3" s="18" t="s">
        <v>15</v>
      </c>
      <c r="F3" s="18" t="s">
        <v>18</v>
      </c>
      <c r="G3" s="18" t="s">
        <v>21</v>
      </c>
    </row>
    <row r="4" spans="1:8" ht="15" customHeight="1" x14ac:dyDescent="0.2">
      <c r="A4" s="36" t="s">
        <v>212</v>
      </c>
      <c r="B4" s="37" t="s">
        <v>213</v>
      </c>
      <c r="C4" s="25">
        <v>130</v>
      </c>
      <c r="D4" s="25">
        <v>80</v>
      </c>
      <c r="E4" s="25">
        <v>255</v>
      </c>
      <c r="F4" s="25">
        <v>245</v>
      </c>
      <c r="G4" s="25">
        <v>225</v>
      </c>
      <c r="H4"/>
    </row>
    <row r="5" spans="1:8" ht="15" customHeight="1" x14ac:dyDescent="0.2">
      <c r="A5" s="20" t="s">
        <v>214</v>
      </c>
      <c r="B5" t="s">
        <v>215</v>
      </c>
      <c r="C5" s="9">
        <v>400</v>
      </c>
      <c r="D5" s="9">
        <v>440</v>
      </c>
      <c r="E5" s="9">
        <v>605</v>
      </c>
      <c r="F5" s="9">
        <v>660</v>
      </c>
      <c r="G5" s="9">
        <v>405</v>
      </c>
      <c r="H5"/>
    </row>
    <row r="6" spans="1:8" ht="15" customHeight="1" x14ac:dyDescent="0.2">
      <c r="A6" s="20" t="s">
        <v>179</v>
      </c>
      <c r="B6" t="s">
        <v>180</v>
      </c>
      <c r="C6" s="9">
        <v>2060</v>
      </c>
      <c r="D6" s="9">
        <v>1995</v>
      </c>
      <c r="E6" s="9">
        <v>2715</v>
      </c>
      <c r="F6" s="9">
        <v>2770</v>
      </c>
      <c r="G6" s="9">
        <v>2380</v>
      </c>
      <c r="H6"/>
    </row>
    <row r="7" spans="1:8" ht="15" customHeight="1" x14ac:dyDescent="0.2">
      <c r="A7" s="20" t="s">
        <v>181</v>
      </c>
      <c r="B7" t="s">
        <v>182</v>
      </c>
      <c r="C7" s="9">
        <v>4795</v>
      </c>
      <c r="D7" s="9">
        <v>4770</v>
      </c>
      <c r="E7" s="9">
        <v>5985</v>
      </c>
      <c r="F7" s="9">
        <v>5335</v>
      </c>
      <c r="G7" s="9">
        <v>5110</v>
      </c>
      <c r="H7"/>
    </row>
    <row r="8" spans="1:8" ht="15" customHeight="1" x14ac:dyDescent="0.2">
      <c r="A8" s="20" t="s">
        <v>183</v>
      </c>
      <c r="B8" t="s">
        <v>184</v>
      </c>
      <c r="C8" s="9">
        <v>4405</v>
      </c>
      <c r="D8" s="9">
        <v>3245</v>
      </c>
      <c r="E8" s="9">
        <v>3705</v>
      </c>
      <c r="F8" s="9">
        <v>2340</v>
      </c>
      <c r="G8" s="9">
        <v>1620</v>
      </c>
      <c r="H8"/>
    </row>
    <row r="9" spans="1:8" ht="15" customHeight="1" x14ac:dyDescent="0.2">
      <c r="A9" s="31" t="s">
        <v>185</v>
      </c>
      <c r="B9" s="22" t="s">
        <v>186</v>
      </c>
      <c r="C9" s="23">
        <v>2600</v>
      </c>
      <c r="D9" s="23">
        <v>2590</v>
      </c>
      <c r="E9" s="23">
        <v>2585</v>
      </c>
      <c r="F9" s="23">
        <v>2335</v>
      </c>
      <c r="G9" s="23">
        <v>1785</v>
      </c>
      <c r="H9"/>
    </row>
    <row r="10" spans="1:8" ht="15" customHeight="1" x14ac:dyDescent="0.2">
      <c r="A10" s="20" t="s">
        <v>212</v>
      </c>
      <c r="B10" t="s">
        <v>216</v>
      </c>
      <c r="C10" s="9">
        <v>10</v>
      </c>
      <c r="D10" s="9" t="s">
        <v>31</v>
      </c>
      <c r="E10" s="9" t="s">
        <v>31</v>
      </c>
      <c r="F10" s="9" t="s">
        <v>31</v>
      </c>
      <c r="G10" s="9" t="s">
        <v>31</v>
      </c>
      <c r="H10"/>
    </row>
    <row r="11" spans="1:8" ht="15" customHeight="1" x14ac:dyDescent="0.2">
      <c r="A11" s="20" t="s">
        <v>212</v>
      </c>
      <c r="B11" t="s">
        <v>217</v>
      </c>
      <c r="C11" s="9">
        <v>5</v>
      </c>
      <c r="D11" s="9" t="s">
        <v>31</v>
      </c>
      <c r="E11" s="9" t="s">
        <v>31</v>
      </c>
      <c r="F11" s="9" t="s">
        <v>31</v>
      </c>
      <c r="G11" s="9" t="s">
        <v>31</v>
      </c>
      <c r="H11"/>
    </row>
    <row r="12" spans="1:8" ht="15" customHeight="1" x14ac:dyDescent="0.2">
      <c r="A12" s="20" t="s">
        <v>212</v>
      </c>
      <c r="B12" t="s">
        <v>218</v>
      </c>
      <c r="C12" s="9" t="s">
        <v>29</v>
      </c>
      <c r="D12" s="9" t="s">
        <v>31</v>
      </c>
      <c r="E12" s="9" t="s">
        <v>31</v>
      </c>
      <c r="F12" s="9" t="s">
        <v>31</v>
      </c>
      <c r="G12" s="9" t="s">
        <v>31</v>
      </c>
      <c r="H12"/>
    </row>
    <row r="13" spans="1:8" ht="15" customHeight="1" x14ac:dyDescent="0.2">
      <c r="A13" s="20" t="s">
        <v>212</v>
      </c>
      <c r="B13" t="s">
        <v>219</v>
      </c>
      <c r="C13" s="9">
        <v>35</v>
      </c>
      <c r="D13" s="9">
        <v>15</v>
      </c>
      <c r="E13" s="9">
        <v>35</v>
      </c>
      <c r="F13" s="9">
        <v>15</v>
      </c>
      <c r="G13" s="9">
        <v>10</v>
      </c>
      <c r="H13"/>
    </row>
    <row r="14" spans="1:8" ht="15" customHeight="1" x14ac:dyDescent="0.2">
      <c r="A14" s="20" t="s">
        <v>212</v>
      </c>
      <c r="B14" t="s">
        <v>220</v>
      </c>
      <c r="C14" s="9">
        <v>35</v>
      </c>
      <c r="D14" s="9">
        <v>35</v>
      </c>
      <c r="E14" s="9">
        <v>35</v>
      </c>
      <c r="F14" s="9">
        <v>50</v>
      </c>
      <c r="G14" s="9">
        <v>110</v>
      </c>
      <c r="H14"/>
    </row>
    <row r="15" spans="1:8" ht="15" customHeight="1" x14ac:dyDescent="0.2">
      <c r="A15" s="20" t="s">
        <v>212</v>
      </c>
      <c r="B15" t="s">
        <v>221</v>
      </c>
      <c r="C15" s="9">
        <v>35</v>
      </c>
      <c r="D15" s="9">
        <v>10</v>
      </c>
      <c r="E15" s="9">
        <v>175</v>
      </c>
      <c r="F15" s="9">
        <v>140</v>
      </c>
      <c r="G15" s="9">
        <v>45</v>
      </c>
      <c r="H15"/>
    </row>
    <row r="16" spans="1:8" ht="15" customHeight="1" x14ac:dyDescent="0.2">
      <c r="A16" s="20" t="s">
        <v>212</v>
      </c>
      <c r="B16" t="s">
        <v>222</v>
      </c>
      <c r="C16" s="9">
        <v>10</v>
      </c>
      <c r="D16" s="9">
        <v>20</v>
      </c>
      <c r="E16" s="9">
        <v>15</v>
      </c>
      <c r="F16" s="9">
        <v>40</v>
      </c>
      <c r="G16" s="9">
        <v>60</v>
      </c>
      <c r="H16"/>
    </row>
    <row r="17" spans="1:7" customFormat="1" ht="15" customHeight="1" x14ac:dyDescent="0.2">
      <c r="A17" s="20" t="s">
        <v>214</v>
      </c>
      <c r="B17" t="s">
        <v>219</v>
      </c>
      <c r="C17" s="9">
        <v>40</v>
      </c>
      <c r="D17" s="9">
        <v>45</v>
      </c>
      <c r="E17" s="9">
        <v>50</v>
      </c>
      <c r="F17" s="9">
        <v>10</v>
      </c>
      <c r="G17" s="9">
        <v>25</v>
      </c>
    </row>
    <row r="18" spans="1:7" customFormat="1" ht="15" customHeight="1" x14ac:dyDescent="0.2">
      <c r="A18" s="20" t="s">
        <v>214</v>
      </c>
      <c r="B18" t="s">
        <v>220</v>
      </c>
      <c r="C18" s="9">
        <v>100</v>
      </c>
      <c r="D18" s="9">
        <v>115</v>
      </c>
      <c r="E18" s="9">
        <v>145</v>
      </c>
      <c r="F18" s="9">
        <v>165</v>
      </c>
      <c r="G18" s="9">
        <v>135</v>
      </c>
    </row>
    <row r="19" spans="1:7" customFormat="1" ht="15" customHeight="1" x14ac:dyDescent="0.2">
      <c r="A19" s="20" t="s">
        <v>214</v>
      </c>
      <c r="B19" t="s">
        <v>221</v>
      </c>
      <c r="C19" s="9">
        <v>70</v>
      </c>
      <c r="D19" s="9">
        <v>70</v>
      </c>
      <c r="E19" s="9">
        <v>65</v>
      </c>
      <c r="F19" s="9">
        <v>100</v>
      </c>
      <c r="G19" s="9">
        <v>75</v>
      </c>
    </row>
    <row r="20" spans="1:7" customFormat="1" ht="15" customHeight="1" x14ac:dyDescent="0.2">
      <c r="A20" s="20" t="s">
        <v>214</v>
      </c>
      <c r="B20" t="s">
        <v>222</v>
      </c>
      <c r="C20" s="9">
        <v>55</v>
      </c>
      <c r="D20" s="9">
        <v>100</v>
      </c>
      <c r="E20" s="9">
        <v>120</v>
      </c>
      <c r="F20" s="9">
        <v>80</v>
      </c>
      <c r="G20" s="9">
        <v>75</v>
      </c>
    </row>
    <row r="21" spans="1:7" customFormat="1" ht="15" customHeight="1" x14ac:dyDescent="0.2">
      <c r="A21" s="20" t="s">
        <v>214</v>
      </c>
      <c r="B21" t="s">
        <v>223</v>
      </c>
      <c r="C21" s="9">
        <v>75</v>
      </c>
      <c r="D21" s="9">
        <v>85</v>
      </c>
      <c r="E21" s="9">
        <v>190</v>
      </c>
      <c r="F21" s="9">
        <v>185</v>
      </c>
      <c r="G21" s="9">
        <v>35</v>
      </c>
    </row>
    <row r="22" spans="1:7" customFormat="1" ht="15" customHeight="1" x14ac:dyDescent="0.2">
      <c r="A22" s="20" t="s">
        <v>214</v>
      </c>
      <c r="B22" t="s">
        <v>224</v>
      </c>
      <c r="C22" s="9">
        <v>40</v>
      </c>
      <c r="D22" s="9">
        <v>15</v>
      </c>
      <c r="E22" s="9">
        <v>10</v>
      </c>
      <c r="F22" s="9">
        <v>115</v>
      </c>
      <c r="G22" s="9">
        <v>25</v>
      </c>
    </row>
    <row r="23" spans="1:7" customFormat="1" ht="15" customHeight="1" x14ac:dyDescent="0.2">
      <c r="A23" s="20" t="s">
        <v>214</v>
      </c>
      <c r="B23" t="s">
        <v>225</v>
      </c>
      <c r="C23" s="9">
        <v>20</v>
      </c>
      <c r="D23" s="9">
        <v>10</v>
      </c>
      <c r="E23" s="9">
        <v>25</v>
      </c>
      <c r="F23" s="9">
        <v>10</v>
      </c>
      <c r="G23" s="9">
        <v>25</v>
      </c>
    </row>
    <row r="24" spans="1:7" customFormat="1" ht="15" customHeight="1" x14ac:dyDescent="0.2">
      <c r="A24" s="20" t="s">
        <v>179</v>
      </c>
      <c r="B24" t="s">
        <v>226</v>
      </c>
      <c r="C24" s="9">
        <v>90</v>
      </c>
      <c r="D24" s="9">
        <v>70</v>
      </c>
      <c r="E24" s="9">
        <v>75</v>
      </c>
      <c r="F24" s="9">
        <v>100</v>
      </c>
      <c r="G24" s="9">
        <v>105</v>
      </c>
    </row>
    <row r="25" spans="1:7" customFormat="1" ht="15" customHeight="1" x14ac:dyDescent="0.2">
      <c r="A25" s="20" t="s">
        <v>179</v>
      </c>
      <c r="B25" t="s">
        <v>227</v>
      </c>
      <c r="C25" s="9">
        <v>30</v>
      </c>
      <c r="D25" s="9">
        <v>30</v>
      </c>
      <c r="E25" s="9">
        <v>30</v>
      </c>
      <c r="F25" s="9">
        <v>80</v>
      </c>
      <c r="G25" s="9">
        <v>65</v>
      </c>
    </row>
    <row r="26" spans="1:7" customFormat="1" ht="15" customHeight="1" x14ac:dyDescent="0.2">
      <c r="A26" s="20" t="s">
        <v>179</v>
      </c>
      <c r="B26" t="s">
        <v>228</v>
      </c>
      <c r="C26" s="9">
        <v>15</v>
      </c>
      <c r="D26" s="9" t="s">
        <v>29</v>
      </c>
      <c r="E26" s="9" t="s">
        <v>29</v>
      </c>
      <c r="F26" s="9">
        <v>0</v>
      </c>
      <c r="G26" s="9" t="s">
        <v>31</v>
      </c>
    </row>
    <row r="27" spans="1:7" customFormat="1" ht="15" customHeight="1" x14ac:dyDescent="0.2">
      <c r="A27" s="20" t="s">
        <v>179</v>
      </c>
      <c r="B27" t="s">
        <v>229</v>
      </c>
      <c r="C27" s="9">
        <v>460</v>
      </c>
      <c r="D27" s="9">
        <v>410</v>
      </c>
      <c r="E27" s="9">
        <v>635</v>
      </c>
      <c r="F27" s="9">
        <v>885</v>
      </c>
      <c r="G27" s="9">
        <v>580</v>
      </c>
    </row>
    <row r="28" spans="1:7" customFormat="1" ht="15" customHeight="1" x14ac:dyDescent="0.2">
      <c r="A28" s="20" t="s">
        <v>179</v>
      </c>
      <c r="B28" t="s">
        <v>230</v>
      </c>
      <c r="C28" s="9">
        <v>440</v>
      </c>
      <c r="D28" s="9">
        <v>465</v>
      </c>
      <c r="E28" s="9">
        <v>685</v>
      </c>
      <c r="F28" s="9">
        <v>525</v>
      </c>
      <c r="G28" s="9">
        <v>715</v>
      </c>
    </row>
    <row r="29" spans="1:7" customFormat="1" ht="15" customHeight="1" x14ac:dyDescent="0.2">
      <c r="A29" s="20" t="s">
        <v>179</v>
      </c>
      <c r="B29" t="s">
        <v>223</v>
      </c>
      <c r="C29" s="9">
        <v>410</v>
      </c>
      <c r="D29" s="9">
        <v>530</v>
      </c>
      <c r="E29" s="9">
        <v>670</v>
      </c>
      <c r="F29" s="9">
        <v>490</v>
      </c>
      <c r="G29" s="9">
        <v>465</v>
      </c>
    </row>
    <row r="30" spans="1:7" customFormat="1" ht="15" customHeight="1" x14ac:dyDescent="0.2">
      <c r="A30" s="20" t="s">
        <v>179</v>
      </c>
      <c r="B30" t="s">
        <v>231</v>
      </c>
      <c r="C30" s="9">
        <v>15</v>
      </c>
      <c r="D30" s="9">
        <v>20</v>
      </c>
      <c r="E30" s="9">
        <v>10</v>
      </c>
      <c r="F30" s="9">
        <v>10</v>
      </c>
      <c r="G30" s="9">
        <v>0</v>
      </c>
    </row>
    <row r="31" spans="1:7" customFormat="1" ht="15" customHeight="1" x14ac:dyDescent="0.2">
      <c r="A31" s="20" t="s">
        <v>179</v>
      </c>
      <c r="B31" t="s">
        <v>224</v>
      </c>
      <c r="C31" s="9">
        <v>40</v>
      </c>
      <c r="D31" s="9">
        <v>20</v>
      </c>
      <c r="E31" s="9">
        <v>45</v>
      </c>
      <c r="F31" s="9">
        <v>40</v>
      </c>
      <c r="G31" s="9">
        <v>40</v>
      </c>
    </row>
    <row r="32" spans="1:7" customFormat="1" ht="15" customHeight="1" x14ac:dyDescent="0.2">
      <c r="A32" s="20" t="s">
        <v>179</v>
      </c>
      <c r="B32" t="s">
        <v>225</v>
      </c>
      <c r="C32" s="9">
        <v>195</v>
      </c>
      <c r="D32" s="9">
        <v>160</v>
      </c>
      <c r="E32" s="9">
        <v>225</v>
      </c>
      <c r="F32" s="9">
        <v>275</v>
      </c>
      <c r="G32" s="9">
        <v>195</v>
      </c>
    </row>
    <row r="33" spans="1:7" customFormat="1" ht="15" customHeight="1" x14ac:dyDescent="0.2">
      <c r="A33" s="20" t="s">
        <v>179</v>
      </c>
      <c r="B33" t="s">
        <v>232</v>
      </c>
      <c r="C33" s="9">
        <v>370</v>
      </c>
      <c r="D33" s="9">
        <v>290</v>
      </c>
      <c r="E33" s="9">
        <v>340</v>
      </c>
      <c r="F33" s="9">
        <v>360</v>
      </c>
      <c r="G33" s="9">
        <v>220</v>
      </c>
    </row>
    <row r="34" spans="1:7" customFormat="1" ht="15" customHeight="1" x14ac:dyDescent="0.2">
      <c r="A34" s="20" t="s">
        <v>181</v>
      </c>
      <c r="B34" t="s">
        <v>226</v>
      </c>
      <c r="C34" s="9">
        <v>580</v>
      </c>
      <c r="D34" s="9">
        <v>650</v>
      </c>
      <c r="E34" s="9">
        <v>685</v>
      </c>
      <c r="F34" s="9">
        <v>620</v>
      </c>
      <c r="G34" s="9">
        <v>520</v>
      </c>
    </row>
    <row r="35" spans="1:7" customFormat="1" ht="15" customHeight="1" x14ac:dyDescent="0.2">
      <c r="A35" s="20" t="s">
        <v>181</v>
      </c>
      <c r="B35" t="s">
        <v>227</v>
      </c>
      <c r="C35" s="9">
        <v>20</v>
      </c>
      <c r="D35" s="9">
        <v>20</v>
      </c>
      <c r="E35" s="9">
        <v>95</v>
      </c>
      <c r="F35" s="9">
        <v>55</v>
      </c>
      <c r="G35" s="9">
        <v>75</v>
      </c>
    </row>
    <row r="36" spans="1:7" customFormat="1" ht="15" customHeight="1" x14ac:dyDescent="0.2">
      <c r="A36" s="20" t="s">
        <v>181</v>
      </c>
      <c r="B36" t="s">
        <v>228</v>
      </c>
      <c r="C36" s="9">
        <v>10</v>
      </c>
      <c r="D36" s="9">
        <v>0</v>
      </c>
      <c r="E36" s="9" t="s">
        <v>29</v>
      </c>
      <c r="F36" s="9">
        <v>0</v>
      </c>
      <c r="G36" s="9" t="s">
        <v>31</v>
      </c>
    </row>
    <row r="37" spans="1:7" customFormat="1" ht="15" customHeight="1" x14ac:dyDescent="0.2">
      <c r="A37" s="20" t="s">
        <v>181</v>
      </c>
      <c r="B37" t="s">
        <v>233</v>
      </c>
      <c r="C37" s="9">
        <v>0</v>
      </c>
      <c r="D37" s="9">
        <v>0</v>
      </c>
      <c r="E37" s="9">
        <v>0</v>
      </c>
      <c r="F37" s="9">
        <v>5</v>
      </c>
      <c r="G37" s="9">
        <v>15</v>
      </c>
    </row>
    <row r="38" spans="1:7" customFormat="1" ht="15" customHeight="1" x14ac:dyDescent="0.2">
      <c r="A38" s="20" t="s">
        <v>181</v>
      </c>
      <c r="B38" t="s">
        <v>234</v>
      </c>
      <c r="C38" s="9">
        <v>0</v>
      </c>
      <c r="D38" s="9">
        <v>0</v>
      </c>
      <c r="E38" s="9">
        <v>30</v>
      </c>
      <c r="F38" s="9">
        <v>45</v>
      </c>
      <c r="G38" s="9">
        <v>0</v>
      </c>
    </row>
    <row r="39" spans="1:7" customFormat="1" ht="15" customHeight="1" x14ac:dyDescent="0.2">
      <c r="A39" s="20" t="s">
        <v>181</v>
      </c>
      <c r="B39" t="s">
        <v>229</v>
      </c>
      <c r="C39" s="9">
        <v>1650</v>
      </c>
      <c r="D39" s="9">
        <v>1750</v>
      </c>
      <c r="E39" s="9">
        <v>2235</v>
      </c>
      <c r="F39" s="9">
        <v>2075</v>
      </c>
      <c r="G39" s="9">
        <v>2105</v>
      </c>
    </row>
    <row r="40" spans="1:7" customFormat="1" ht="15" customHeight="1" x14ac:dyDescent="0.2">
      <c r="A40" s="20" t="s">
        <v>181</v>
      </c>
      <c r="B40" t="s">
        <v>235</v>
      </c>
      <c r="C40" s="9" t="s">
        <v>29</v>
      </c>
      <c r="D40" s="9">
        <v>15</v>
      </c>
      <c r="E40" s="9">
        <v>0</v>
      </c>
      <c r="F40" s="9">
        <v>0</v>
      </c>
      <c r="G40" s="9" t="s">
        <v>29</v>
      </c>
    </row>
    <row r="41" spans="1:7" customFormat="1" ht="15" customHeight="1" x14ac:dyDescent="0.2">
      <c r="A41" s="20" t="s">
        <v>181</v>
      </c>
      <c r="B41" t="s">
        <v>236</v>
      </c>
      <c r="C41" s="9">
        <v>505</v>
      </c>
      <c r="D41" s="9">
        <v>185</v>
      </c>
      <c r="E41" s="9">
        <v>115</v>
      </c>
      <c r="F41" s="9">
        <v>25</v>
      </c>
      <c r="G41" s="9" t="s">
        <v>31</v>
      </c>
    </row>
    <row r="42" spans="1:7" customFormat="1" ht="15" customHeight="1" x14ac:dyDescent="0.2">
      <c r="A42" s="20" t="s">
        <v>181</v>
      </c>
      <c r="B42" t="s">
        <v>237</v>
      </c>
      <c r="C42" s="9">
        <v>35</v>
      </c>
      <c r="D42" s="9">
        <v>25</v>
      </c>
      <c r="E42" s="9" t="s">
        <v>29</v>
      </c>
      <c r="F42" s="9">
        <v>15</v>
      </c>
      <c r="G42" s="9">
        <v>0</v>
      </c>
    </row>
    <row r="43" spans="1:7" customFormat="1" ht="15" customHeight="1" x14ac:dyDescent="0.2">
      <c r="A43" s="20" t="s">
        <v>181</v>
      </c>
      <c r="B43" t="s">
        <v>230</v>
      </c>
      <c r="C43" s="9">
        <v>650</v>
      </c>
      <c r="D43" s="9">
        <v>665</v>
      </c>
      <c r="E43" s="9">
        <v>1000</v>
      </c>
      <c r="F43" s="9">
        <v>715</v>
      </c>
      <c r="G43" s="9">
        <v>760</v>
      </c>
    </row>
    <row r="44" spans="1:7" customFormat="1" ht="15" customHeight="1" x14ac:dyDescent="0.2">
      <c r="A44" s="20" t="s">
        <v>181</v>
      </c>
      <c r="B44" t="s">
        <v>223</v>
      </c>
      <c r="C44" s="9">
        <v>345</v>
      </c>
      <c r="D44" s="9">
        <v>350</v>
      </c>
      <c r="E44" s="9">
        <v>420</v>
      </c>
      <c r="F44" s="9">
        <v>300</v>
      </c>
      <c r="G44" s="9">
        <v>250</v>
      </c>
    </row>
    <row r="45" spans="1:7" customFormat="1" ht="15" customHeight="1" x14ac:dyDescent="0.2">
      <c r="A45" s="20" t="s">
        <v>181</v>
      </c>
      <c r="B45" t="s">
        <v>238</v>
      </c>
      <c r="C45" s="9">
        <v>265</v>
      </c>
      <c r="D45" s="9">
        <v>270</v>
      </c>
      <c r="E45" s="9">
        <v>395</v>
      </c>
      <c r="F45" s="9">
        <v>450</v>
      </c>
      <c r="G45" s="9">
        <v>440</v>
      </c>
    </row>
    <row r="46" spans="1:7" customFormat="1" ht="15" customHeight="1" x14ac:dyDescent="0.2">
      <c r="A46" s="20" t="s">
        <v>181</v>
      </c>
      <c r="B46" t="s">
        <v>239</v>
      </c>
      <c r="C46" s="9">
        <v>5</v>
      </c>
      <c r="D46" s="9">
        <v>15</v>
      </c>
      <c r="E46" s="9" t="s">
        <v>29</v>
      </c>
      <c r="F46" s="9">
        <v>5</v>
      </c>
      <c r="G46" s="9">
        <v>0</v>
      </c>
    </row>
    <row r="47" spans="1:7" customFormat="1" ht="15" customHeight="1" x14ac:dyDescent="0.2">
      <c r="A47" s="20" t="s">
        <v>181</v>
      </c>
      <c r="B47" t="s">
        <v>240</v>
      </c>
      <c r="C47" s="9">
        <v>5</v>
      </c>
      <c r="D47" s="9">
        <v>10</v>
      </c>
      <c r="E47" s="9">
        <v>40</v>
      </c>
      <c r="F47" s="9">
        <v>80</v>
      </c>
      <c r="G47" s="9">
        <v>65</v>
      </c>
    </row>
    <row r="48" spans="1:7" customFormat="1" ht="15" customHeight="1" x14ac:dyDescent="0.2">
      <c r="A48" s="20" t="s">
        <v>181</v>
      </c>
      <c r="B48" t="s">
        <v>231</v>
      </c>
      <c r="C48" s="9">
        <v>50</v>
      </c>
      <c r="D48" s="9">
        <v>40</v>
      </c>
      <c r="E48" s="9">
        <v>90</v>
      </c>
      <c r="F48" s="9">
        <v>15</v>
      </c>
      <c r="G48" s="9">
        <v>35</v>
      </c>
    </row>
    <row r="49" spans="1:7" customFormat="1" ht="15" customHeight="1" x14ac:dyDescent="0.2">
      <c r="A49" s="20" t="s">
        <v>181</v>
      </c>
      <c r="B49" t="s">
        <v>224</v>
      </c>
      <c r="C49" s="9">
        <v>190</v>
      </c>
      <c r="D49" s="9">
        <v>220</v>
      </c>
      <c r="E49" s="9">
        <v>230</v>
      </c>
      <c r="F49" s="9">
        <v>160</v>
      </c>
      <c r="G49" s="9">
        <v>120</v>
      </c>
    </row>
    <row r="50" spans="1:7" customFormat="1" ht="15" customHeight="1" x14ac:dyDescent="0.2">
      <c r="A50" s="20" t="s">
        <v>181</v>
      </c>
      <c r="B50" t="s">
        <v>225</v>
      </c>
      <c r="C50" s="9">
        <v>120</v>
      </c>
      <c r="D50" s="9">
        <v>130</v>
      </c>
      <c r="E50" s="9">
        <v>100</v>
      </c>
      <c r="F50" s="9">
        <v>225</v>
      </c>
      <c r="G50" s="9">
        <v>460</v>
      </c>
    </row>
    <row r="51" spans="1:7" customFormat="1" ht="15" customHeight="1" x14ac:dyDescent="0.2">
      <c r="A51" s="20" t="s">
        <v>181</v>
      </c>
      <c r="B51" t="s">
        <v>232</v>
      </c>
      <c r="C51" s="9">
        <v>355</v>
      </c>
      <c r="D51" s="9">
        <v>435</v>
      </c>
      <c r="E51" s="9">
        <v>545</v>
      </c>
      <c r="F51" s="9">
        <v>540</v>
      </c>
      <c r="G51" s="9">
        <v>270</v>
      </c>
    </row>
    <row r="52" spans="1:7" customFormat="1" ht="15" customHeight="1" x14ac:dyDescent="0.2">
      <c r="A52" s="20" t="s">
        <v>183</v>
      </c>
      <c r="B52" t="s">
        <v>241</v>
      </c>
      <c r="C52" s="9">
        <v>280</v>
      </c>
      <c r="D52" s="9">
        <v>270</v>
      </c>
      <c r="E52" s="9">
        <v>295</v>
      </c>
      <c r="F52" s="9">
        <v>145</v>
      </c>
      <c r="G52" s="9">
        <v>95</v>
      </c>
    </row>
    <row r="53" spans="1:7" customFormat="1" ht="15" customHeight="1" x14ac:dyDescent="0.2">
      <c r="A53" s="20" t="s">
        <v>183</v>
      </c>
      <c r="B53" t="s">
        <v>226</v>
      </c>
      <c r="C53" s="9">
        <v>630</v>
      </c>
      <c r="D53" s="9">
        <v>335</v>
      </c>
      <c r="E53" s="9">
        <v>455</v>
      </c>
      <c r="F53" s="9">
        <v>345</v>
      </c>
      <c r="G53" s="9">
        <v>135</v>
      </c>
    </row>
    <row r="54" spans="1:7" customFormat="1" ht="15" customHeight="1" x14ac:dyDescent="0.2">
      <c r="A54" s="20" t="s">
        <v>183</v>
      </c>
      <c r="B54" t="s">
        <v>227</v>
      </c>
      <c r="C54" s="9">
        <v>85</v>
      </c>
      <c r="D54" s="9">
        <v>70</v>
      </c>
      <c r="E54" s="9">
        <v>90</v>
      </c>
      <c r="F54" s="9">
        <v>45</v>
      </c>
      <c r="G54" s="9">
        <v>45</v>
      </c>
    </row>
    <row r="55" spans="1:7" customFormat="1" ht="15" customHeight="1" x14ac:dyDescent="0.2">
      <c r="A55" s="20" t="s">
        <v>183</v>
      </c>
      <c r="B55" t="s">
        <v>228</v>
      </c>
      <c r="C55" s="9" t="s">
        <v>29</v>
      </c>
      <c r="D55" s="9" t="s">
        <v>29</v>
      </c>
      <c r="E55" s="9" t="s">
        <v>31</v>
      </c>
      <c r="F55" s="9" t="s">
        <v>31</v>
      </c>
      <c r="G55" s="9" t="s">
        <v>31</v>
      </c>
    </row>
    <row r="56" spans="1:7" customFormat="1" ht="15" customHeight="1" x14ac:dyDescent="0.2">
      <c r="A56" s="20" t="s">
        <v>183</v>
      </c>
      <c r="B56" t="s">
        <v>242</v>
      </c>
      <c r="C56" s="9" t="s">
        <v>31</v>
      </c>
      <c r="D56" s="9" t="s">
        <v>31</v>
      </c>
      <c r="E56" s="9" t="s">
        <v>29</v>
      </c>
      <c r="F56" s="9" t="s">
        <v>29</v>
      </c>
      <c r="G56" s="9">
        <v>65</v>
      </c>
    </row>
    <row r="57" spans="1:7" customFormat="1" ht="15" customHeight="1" x14ac:dyDescent="0.2">
      <c r="A57" s="20" t="s">
        <v>183</v>
      </c>
      <c r="B57" t="s">
        <v>243</v>
      </c>
      <c r="C57" s="9">
        <v>355</v>
      </c>
      <c r="D57" s="9">
        <v>335</v>
      </c>
      <c r="E57" s="9">
        <v>420</v>
      </c>
      <c r="F57" s="9">
        <v>360</v>
      </c>
      <c r="G57" s="9">
        <v>335</v>
      </c>
    </row>
    <row r="58" spans="1:7" customFormat="1" ht="15" customHeight="1" x14ac:dyDescent="0.2">
      <c r="A58" s="20" t="s">
        <v>183</v>
      </c>
      <c r="B58" t="s">
        <v>236</v>
      </c>
      <c r="C58" s="9">
        <v>640</v>
      </c>
      <c r="D58" s="9">
        <v>425</v>
      </c>
      <c r="E58" s="9">
        <v>490</v>
      </c>
      <c r="F58" s="9">
        <v>55</v>
      </c>
      <c r="G58" s="9" t="s">
        <v>31</v>
      </c>
    </row>
    <row r="59" spans="1:7" customFormat="1" ht="15" customHeight="1" x14ac:dyDescent="0.2">
      <c r="A59" s="20" t="s">
        <v>183</v>
      </c>
      <c r="B59" t="s">
        <v>230</v>
      </c>
      <c r="C59" s="9">
        <v>15</v>
      </c>
      <c r="D59" s="9">
        <v>10</v>
      </c>
      <c r="E59" s="9" t="s">
        <v>31</v>
      </c>
      <c r="F59" s="9" t="s">
        <v>31</v>
      </c>
      <c r="G59" s="9" t="s">
        <v>31</v>
      </c>
    </row>
    <row r="60" spans="1:7" customFormat="1" ht="15" customHeight="1" x14ac:dyDescent="0.2">
      <c r="A60" s="20" t="s">
        <v>183</v>
      </c>
      <c r="B60" t="s">
        <v>223</v>
      </c>
      <c r="C60" s="9">
        <v>360</v>
      </c>
      <c r="D60" s="9">
        <v>345</v>
      </c>
      <c r="E60" s="9">
        <v>370</v>
      </c>
      <c r="F60" s="9">
        <v>480</v>
      </c>
      <c r="G60" s="9">
        <v>320</v>
      </c>
    </row>
    <row r="61" spans="1:7" customFormat="1" ht="15" customHeight="1" x14ac:dyDescent="0.2">
      <c r="A61" s="20" t="s">
        <v>183</v>
      </c>
      <c r="B61" t="s">
        <v>238</v>
      </c>
      <c r="C61" s="9">
        <v>450</v>
      </c>
      <c r="D61" s="9">
        <v>290</v>
      </c>
      <c r="E61" s="9">
        <v>245</v>
      </c>
      <c r="F61" s="9">
        <v>125</v>
      </c>
      <c r="G61" s="9">
        <v>85</v>
      </c>
    </row>
    <row r="62" spans="1:7" customFormat="1" ht="15" customHeight="1" x14ac:dyDescent="0.2">
      <c r="A62" s="20" t="s">
        <v>183</v>
      </c>
      <c r="B62" t="s">
        <v>239</v>
      </c>
      <c r="C62" s="9">
        <v>20</v>
      </c>
      <c r="D62" s="9">
        <v>15</v>
      </c>
      <c r="E62" s="9">
        <v>10</v>
      </c>
      <c r="F62" s="9">
        <v>10</v>
      </c>
      <c r="G62" s="9">
        <v>0</v>
      </c>
    </row>
    <row r="63" spans="1:7" customFormat="1" ht="15" customHeight="1" x14ac:dyDescent="0.2">
      <c r="A63" s="20" t="s">
        <v>183</v>
      </c>
      <c r="B63" t="s">
        <v>231</v>
      </c>
      <c r="C63" s="9">
        <v>100</v>
      </c>
      <c r="D63" s="9">
        <v>70</v>
      </c>
      <c r="E63" s="9">
        <v>120</v>
      </c>
      <c r="F63" s="9">
        <v>10</v>
      </c>
      <c r="G63" s="9">
        <v>10</v>
      </c>
    </row>
    <row r="64" spans="1:7" customFormat="1" ht="15" customHeight="1" x14ac:dyDescent="0.2">
      <c r="A64" s="20" t="s">
        <v>183</v>
      </c>
      <c r="B64" t="s">
        <v>224</v>
      </c>
      <c r="C64" s="9">
        <v>340</v>
      </c>
      <c r="D64" s="9">
        <v>365</v>
      </c>
      <c r="E64" s="9">
        <v>325</v>
      </c>
      <c r="F64" s="9">
        <v>275</v>
      </c>
      <c r="G64" s="9">
        <v>230</v>
      </c>
    </row>
    <row r="65" spans="1:7" customFormat="1" ht="15" customHeight="1" x14ac:dyDescent="0.2">
      <c r="A65" s="20" t="s">
        <v>183</v>
      </c>
      <c r="B65" t="s">
        <v>232</v>
      </c>
      <c r="C65" s="9">
        <v>1135</v>
      </c>
      <c r="D65" s="9">
        <v>715</v>
      </c>
      <c r="E65" s="9">
        <v>890</v>
      </c>
      <c r="F65" s="9">
        <v>485</v>
      </c>
      <c r="G65" s="9">
        <v>305</v>
      </c>
    </row>
    <row r="66" spans="1:7" customFormat="1" ht="15" customHeight="1" x14ac:dyDescent="0.2">
      <c r="A66" s="20" t="s">
        <v>185</v>
      </c>
      <c r="B66" t="s">
        <v>226</v>
      </c>
      <c r="C66" s="9">
        <v>270</v>
      </c>
      <c r="D66" s="9">
        <v>215</v>
      </c>
      <c r="E66" s="9">
        <v>295</v>
      </c>
      <c r="F66" s="9">
        <v>370</v>
      </c>
      <c r="G66" s="9">
        <v>245</v>
      </c>
    </row>
    <row r="67" spans="1:7" customFormat="1" ht="15" customHeight="1" x14ac:dyDescent="0.2">
      <c r="A67" s="20" t="s">
        <v>185</v>
      </c>
      <c r="B67" t="s">
        <v>243</v>
      </c>
      <c r="C67" s="9">
        <v>1615</v>
      </c>
      <c r="D67" s="9">
        <v>1640</v>
      </c>
      <c r="E67" s="9">
        <v>1525</v>
      </c>
      <c r="F67" s="9">
        <v>1325</v>
      </c>
      <c r="G67" s="9">
        <v>960</v>
      </c>
    </row>
    <row r="68" spans="1:7" customFormat="1" ht="15" customHeight="1" x14ac:dyDescent="0.2">
      <c r="A68" s="20" t="s">
        <v>185</v>
      </c>
      <c r="B68" t="s">
        <v>230</v>
      </c>
      <c r="C68" s="9">
        <v>15</v>
      </c>
      <c r="D68" s="9" t="s">
        <v>29</v>
      </c>
      <c r="E68" s="9" t="s">
        <v>31</v>
      </c>
      <c r="F68" s="9" t="s">
        <v>31</v>
      </c>
      <c r="G68" s="9" t="s">
        <v>31</v>
      </c>
    </row>
    <row r="69" spans="1:7" customFormat="1" ht="15" customHeight="1" x14ac:dyDescent="0.2">
      <c r="A69" s="20" t="s">
        <v>185</v>
      </c>
      <c r="B69" t="s">
        <v>223</v>
      </c>
      <c r="C69" s="9">
        <v>625</v>
      </c>
      <c r="D69" s="9">
        <v>615</v>
      </c>
      <c r="E69" s="9">
        <v>690</v>
      </c>
      <c r="F69" s="9">
        <v>590</v>
      </c>
      <c r="G69" s="9">
        <v>545</v>
      </c>
    </row>
    <row r="70" spans="1:7" ht="15" customHeight="1" x14ac:dyDescent="0.2">
      <c r="A70" t="s">
        <v>185</v>
      </c>
      <c r="B70" t="s">
        <v>231</v>
      </c>
      <c r="C70" s="21">
        <v>10</v>
      </c>
      <c r="D70" s="9">
        <v>0</v>
      </c>
      <c r="E70" s="9" t="s">
        <v>29</v>
      </c>
      <c r="F70" s="9" t="s">
        <v>29</v>
      </c>
      <c r="G70" s="9" t="s">
        <v>29</v>
      </c>
    </row>
    <row r="71" spans="1:7" ht="15" customHeight="1" x14ac:dyDescent="0.2">
      <c r="A71" t="s">
        <v>185</v>
      </c>
      <c r="B71" t="s">
        <v>224</v>
      </c>
      <c r="C71" s="21">
        <v>40</v>
      </c>
      <c r="D71" s="9">
        <v>55</v>
      </c>
      <c r="E71" s="9">
        <v>45</v>
      </c>
      <c r="F71" s="9">
        <v>25</v>
      </c>
      <c r="G71" s="9">
        <v>5</v>
      </c>
    </row>
    <row r="72" spans="1:7" ht="15" customHeight="1" x14ac:dyDescent="0.2">
      <c r="A72" t="s">
        <v>185</v>
      </c>
      <c r="B72" t="s">
        <v>244</v>
      </c>
      <c r="C72" s="21">
        <v>25</v>
      </c>
      <c r="D72" s="9">
        <v>60</v>
      </c>
      <c r="E72" s="9">
        <v>30</v>
      </c>
      <c r="F72" s="9">
        <v>30</v>
      </c>
      <c r="G72" s="9">
        <v>25</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6"/>
  <sheetViews>
    <sheetView workbookViewId="0"/>
  </sheetViews>
  <sheetFormatPr defaultColWidth="11.5546875" defaultRowHeight="15" x14ac:dyDescent="0.2"/>
  <cols>
    <col min="1" max="1" width="7.44140625" customWidth="1"/>
    <col min="2" max="2" width="45" customWidth="1"/>
    <col min="3" max="7" width="18.5546875" style="9" bestFit="1" customWidth="1"/>
    <col min="8" max="8" width="11.5546875" customWidth="1"/>
  </cols>
  <sheetData>
    <row r="1" spans="1:7" ht="35.1" customHeight="1" x14ac:dyDescent="0.2">
      <c r="A1" s="6" t="s">
        <v>245</v>
      </c>
    </row>
    <row r="2" spans="1:7" ht="17.45" customHeight="1" x14ac:dyDescent="0.2">
      <c r="A2" s="11" t="s">
        <v>211</v>
      </c>
    </row>
    <row r="3" spans="1:7" s="20" customFormat="1" ht="15" customHeight="1" x14ac:dyDescent="0.25">
      <c r="A3" s="17" t="s">
        <v>178</v>
      </c>
      <c r="B3" s="17" t="s">
        <v>8</v>
      </c>
      <c r="C3" s="18" t="s">
        <v>9</v>
      </c>
      <c r="D3" s="18" t="s">
        <v>12</v>
      </c>
      <c r="E3" s="18" t="s">
        <v>15</v>
      </c>
      <c r="F3" s="18" t="s">
        <v>18</v>
      </c>
      <c r="G3" s="18" t="s">
        <v>21</v>
      </c>
    </row>
    <row r="4" spans="1:7" ht="15" customHeight="1" x14ac:dyDescent="0.2">
      <c r="A4" s="20" t="s">
        <v>214</v>
      </c>
      <c r="B4" t="s">
        <v>215</v>
      </c>
      <c r="C4" s="9">
        <v>40</v>
      </c>
      <c r="D4" s="9">
        <v>65</v>
      </c>
      <c r="E4" s="9">
        <v>65</v>
      </c>
      <c r="F4" s="9">
        <v>45</v>
      </c>
      <c r="G4" s="9">
        <v>85</v>
      </c>
    </row>
    <row r="5" spans="1:7" ht="15" customHeight="1" x14ac:dyDescent="0.2">
      <c r="A5" s="20" t="s">
        <v>179</v>
      </c>
      <c r="B5" t="s">
        <v>180</v>
      </c>
      <c r="C5" s="9">
        <v>85</v>
      </c>
      <c r="D5" s="9">
        <v>35</v>
      </c>
      <c r="E5" s="9">
        <v>110</v>
      </c>
      <c r="F5" s="9">
        <v>70</v>
      </c>
      <c r="G5" s="9">
        <v>100</v>
      </c>
    </row>
    <row r="6" spans="1:7" ht="15" customHeight="1" x14ac:dyDescent="0.2">
      <c r="A6" s="20" t="s">
        <v>181</v>
      </c>
      <c r="B6" t="s">
        <v>182</v>
      </c>
      <c r="C6" s="9">
        <v>2360</v>
      </c>
      <c r="D6" s="9">
        <v>1960</v>
      </c>
      <c r="E6" s="9">
        <v>2015</v>
      </c>
      <c r="F6" s="9">
        <v>2010</v>
      </c>
      <c r="G6" s="9">
        <v>2185</v>
      </c>
    </row>
    <row r="7" spans="1:7" ht="15" customHeight="1" x14ac:dyDescent="0.2">
      <c r="A7" s="20" t="s">
        <v>183</v>
      </c>
      <c r="B7" t="s">
        <v>184</v>
      </c>
      <c r="C7" s="9">
        <v>4610</v>
      </c>
      <c r="D7" s="9">
        <v>3140</v>
      </c>
      <c r="E7" s="9">
        <v>3395</v>
      </c>
      <c r="F7" s="9">
        <v>2970</v>
      </c>
      <c r="G7" s="9">
        <v>2530</v>
      </c>
    </row>
    <row r="8" spans="1:7" ht="15" customHeight="1" x14ac:dyDescent="0.2">
      <c r="A8" s="31" t="s">
        <v>185</v>
      </c>
      <c r="B8" s="22" t="s">
        <v>186</v>
      </c>
      <c r="C8" s="23">
        <v>3630</v>
      </c>
      <c r="D8" s="23">
        <v>3035</v>
      </c>
      <c r="E8" s="23">
        <v>2740</v>
      </c>
      <c r="F8" s="23">
        <v>1675</v>
      </c>
      <c r="G8" s="23">
        <v>1485</v>
      </c>
    </row>
    <row r="9" spans="1:7" ht="15" customHeight="1" x14ac:dyDescent="0.2">
      <c r="A9" s="20" t="s">
        <v>214</v>
      </c>
      <c r="B9" t="s">
        <v>246</v>
      </c>
      <c r="C9" s="9">
        <v>35</v>
      </c>
      <c r="D9" s="9">
        <v>60</v>
      </c>
      <c r="E9" s="9">
        <v>60</v>
      </c>
      <c r="F9" s="9">
        <v>45</v>
      </c>
      <c r="G9" s="9">
        <v>85</v>
      </c>
    </row>
    <row r="10" spans="1:7" ht="15" customHeight="1" x14ac:dyDescent="0.2">
      <c r="A10" s="20" t="s">
        <v>214</v>
      </c>
      <c r="B10" t="s">
        <v>247</v>
      </c>
      <c r="C10" s="9">
        <v>5</v>
      </c>
      <c r="D10" s="9" t="s">
        <v>29</v>
      </c>
      <c r="E10" s="9">
        <v>5</v>
      </c>
      <c r="F10" s="9" t="s">
        <v>31</v>
      </c>
      <c r="G10" s="9" t="s">
        <v>31</v>
      </c>
    </row>
    <row r="11" spans="1:7" ht="15" customHeight="1" x14ac:dyDescent="0.2">
      <c r="A11" s="20" t="s">
        <v>179</v>
      </c>
      <c r="B11" t="s">
        <v>248</v>
      </c>
      <c r="C11" s="9">
        <v>0</v>
      </c>
      <c r="D11" s="9">
        <v>0</v>
      </c>
      <c r="E11" s="9">
        <v>0</v>
      </c>
      <c r="F11" s="9">
        <v>0</v>
      </c>
      <c r="G11" s="9" t="s">
        <v>29</v>
      </c>
    </row>
    <row r="12" spans="1:7" ht="15" customHeight="1" x14ac:dyDescent="0.2">
      <c r="A12" s="20" t="s">
        <v>179</v>
      </c>
      <c r="B12" t="s">
        <v>249</v>
      </c>
      <c r="C12" s="9">
        <v>35</v>
      </c>
      <c r="D12" s="9">
        <v>5</v>
      </c>
      <c r="E12" s="9">
        <v>50</v>
      </c>
      <c r="F12" s="9">
        <v>10</v>
      </c>
      <c r="G12" s="9">
        <v>20</v>
      </c>
    </row>
    <row r="13" spans="1:7" ht="15" customHeight="1" x14ac:dyDescent="0.2">
      <c r="A13" s="20" t="s">
        <v>179</v>
      </c>
      <c r="B13" t="s">
        <v>250</v>
      </c>
      <c r="C13" s="9">
        <v>20</v>
      </c>
      <c r="D13" s="9" t="s">
        <v>29</v>
      </c>
      <c r="E13" s="9">
        <v>35</v>
      </c>
      <c r="F13" s="9">
        <v>10</v>
      </c>
      <c r="G13" s="9" t="s">
        <v>29</v>
      </c>
    </row>
    <row r="14" spans="1:7" ht="15" customHeight="1" x14ac:dyDescent="0.2">
      <c r="A14" s="20" t="s">
        <v>179</v>
      </c>
      <c r="B14" t="s">
        <v>246</v>
      </c>
      <c r="C14" s="9">
        <v>15</v>
      </c>
      <c r="D14" s="9">
        <v>15</v>
      </c>
      <c r="E14" s="9">
        <v>10</v>
      </c>
      <c r="F14" s="9">
        <v>35</v>
      </c>
      <c r="G14" s="9">
        <v>50</v>
      </c>
    </row>
    <row r="15" spans="1:7" ht="15" customHeight="1" x14ac:dyDescent="0.2">
      <c r="A15" s="20" t="s">
        <v>179</v>
      </c>
      <c r="B15" t="s">
        <v>247</v>
      </c>
      <c r="C15" s="9">
        <v>15</v>
      </c>
      <c r="D15" s="9">
        <v>10</v>
      </c>
      <c r="E15" s="9">
        <v>10</v>
      </c>
      <c r="F15" s="9">
        <v>20</v>
      </c>
      <c r="G15" s="9">
        <v>20</v>
      </c>
    </row>
    <row r="16" spans="1:7" ht="15" customHeight="1" x14ac:dyDescent="0.2">
      <c r="A16" s="20" t="s">
        <v>181</v>
      </c>
      <c r="B16" t="s">
        <v>251</v>
      </c>
      <c r="C16" s="9">
        <v>0</v>
      </c>
      <c r="D16" s="9" t="s">
        <v>29</v>
      </c>
      <c r="E16" s="9">
        <v>15</v>
      </c>
      <c r="F16" s="9" t="s">
        <v>29</v>
      </c>
      <c r="G16" s="9">
        <v>0</v>
      </c>
    </row>
    <row r="17" spans="1:7" ht="15" customHeight="1" x14ac:dyDescent="0.2">
      <c r="A17" s="20" t="s">
        <v>181</v>
      </c>
      <c r="B17" t="s">
        <v>252</v>
      </c>
      <c r="C17" s="9">
        <v>10</v>
      </c>
      <c r="D17" s="9">
        <v>10</v>
      </c>
      <c r="E17" s="9">
        <v>20</v>
      </c>
      <c r="F17" s="9">
        <v>15</v>
      </c>
      <c r="G17" s="9">
        <v>15</v>
      </c>
    </row>
    <row r="18" spans="1:7" ht="15" customHeight="1" x14ac:dyDescent="0.2">
      <c r="A18" s="20" t="s">
        <v>181</v>
      </c>
      <c r="B18" t="s">
        <v>253</v>
      </c>
      <c r="C18" s="9">
        <v>25</v>
      </c>
      <c r="D18" s="9" t="s">
        <v>29</v>
      </c>
      <c r="E18" s="9" t="s">
        <v>29</v>
      </c>
      <c r="F18" s="9">
        <v>5</v>
      </c>
      <c r="G18" s="9">
        <v>10</v>
      </c>
    </row>
    <row r="19" spans="1:7" ht="15" customHeight="1" x14ac:dyDescent="0.2">
      <c r="A19" s="20" t="s">
        <v>181</v>
      </c>
      <c r="B19" t="s">
        <v>254</v>
      </c>
      <c r="C19" s="9">
        <v>220</v>
      </c>
      <c r="D19" s="9">
        <v>230</v>
      </c>
      <c r="E19" s="9">
        <v>145</v>
      </c>
      <c r="F19" s="9">
        <v>60</v>
      </c>
      <c r="G19" s="9">
        <v>60</v>
      </c>
    </row>
    <row r="20" spans="1:7" ht="15" customHeight="1" x14ac:dyDescent="0.2">
      <c r="A20" s="20" t="s">
        <v>181</v>
      </c>
      <c r="B20" t="s">
        <v>255</v>
      </c>
      <c r="C20" s="9" t="s">
        <v>29</v>
      </c>
      <c r="D20" s="9" t="s">
        <v>29</v>
      </c>
      <c r="E20" s="9" t="s">
        <v>29</v>
      </c>
      <c r="F20" s="9" t="s">
        <v>29</v>
      </c>
      <c r="G20" s="9" t="s">
        <v>29</v>
      </c>
    </row>
    <row r="21" spans="1:7" ht="15" customHeight="1" x14ac:dyDescent="0.2">
      <c r="A21" s="20" t="s">
        <v>181</v>
      </c>
      <c r="B21" t="s">
        <v>256</v>
      </c>
      <c r="C21" s="9" t="s">
        <v>29</v>
      </c>
      <c r="D21" s="9">
        <v>30</v>
      </c>
      <c r="E21" s="9" t="s">
        <v>29</v>
      </c>
      <c r="F21" s="9" t="s">
        <v>29</v>
      </c>
      <c r="G21" s="9">
        <v>5</v>
      </c>
    </row>
    <row r="22" spans="1:7" ht="15" customHeight="1" x14ac:dyDescent="0.2">
      <c r="A22" s="20" t="s">
        <v>181</v>
      </c>
      <c r="B22" t="s">
        <v>257</v>
      </c>
      <c r="C22" s="9">
        <v>300</v>
      </c>
      <c r="D22" s="9">
        <v>245</v>
      </c>
      <c r="E22" s="9">
        <v>200</v>
      </c>
      <c r="F22" s="9">
        <v>150</v>
      </c>
      <c r="G22" s="9">
        <v>240</v>
      </c>
    </row>
    <row r="23" spans="1:7" ht="15" customHeight="1" x14ac:dyDescent="0.2">
      <c r="A23" s="20" t="s">
        <v>181</v>
      </c>
      <c r="B23" t="s">
        <v>258</v>
      </c>
      <c r="C23" s="9" t="s">
        <v>29</v>
      </c>
      <c r="D23" s="9">
        <v>0</v>
      </c>
      <c r="E23" s="9">
        <v>40</v>
      </c>
      <c r="F23" s="9">
        <v>75</v>
      </c>
      <c r="G23" s="9">
        <v>5</v>
      </c>
    </row>
    <row r="24" spans="1:7" ht="15" customHeight="1" x14ac:dyDescent="0.2">
      <c r="A24" s="20" t="s">
        <v>181</v>
      </c>
      <c r="B24" t="s">
        <v>259</v>
      </c>
      <c r="C24" s="9">
        <v>355</v>
      </c>
      <c r="D24" s="9">
        <v>135</v>
      </c>
      <c r="E24" s="9">
        <v>30</v>
      </c>
      <c r="F24" s="9" t="s">
        <v>31</v>
      </c>
      <c r="G24" s="9" t="s">
        <v>31</v>
      </c>
    </row>
    <row r="25" spans="1:7" ht="15" customHeight="1" x14ac:dyDescent="0.2">
      <c r="A25" s="20" t="s">
        <v>181</v>
      </c>
      <c r="B25" t="s">
        <v>260</v>
      </c>
      <c r="C25" s="9">
        <v>5</v>
      </c>
      <c r="D25" s="9" t="s">
        <v>29</v>
      </c>
      <c r="E25" s="9">
        <v>10</v>
      </c>
      <c r="F25" s="9">
        <v>10</v>
      </c>
      <c r="G25" s="9">
        <v>15</v>
      </c>
    </row>
    <row r="26" spans="1:7" ht="15" customHeight="1" x14ac:dyDescent="0.2">
      <c r="A26" s="20" t="s">
        <v>181</v>
      </c>
      <c r="B26" t="s">
        <v>261</v>
      </c>
      <c r="C26" s="9">
        <v>0</v>
      </c>
      <c r="D26" s="9">
        <v>0</v>
      </c>
      <c r="E26" s="9">
        <v>0</v>
      </c>
      <c r="F26" s="9" t="s">
        <v>29</v>
      </c>
      <c r="G26" s="9">
        <v>0</v>
      </c>
    </row>
    <row r="27" spans="1:7" ht="15" customHeight="1" x14ac:dyDescent="0.2">
      <c r="A27" s="20" t="s">
        <v>181</v>
      </c>
      <c r="B27" t="s">
        <v>202</v>
      </c>
      <c r="C27" s="9">
        <v>60</v>
      </c>
      <c r="D27" s="9">
        <v>105</v>
      </c>
      <c r="E27" s="9">
        <v>80</v>
      </c>
      <c r="F27" s="9">
        <v>25</v>
      </c>
      <c r="G27" s="9">
        <v>30</v>
      </c>
    </row>
    <row r="28" spans="1:7" ht="15" customHeight="1" x14ac:dyDescent="0.2">
      <c r="A28" s="20" t="s">
        <v>181</v>
      </c>
      <c r="B28" t="s">
        <v>262</v>
      </c>
      <c r="C28" s="9">
        <v>445</v>
      </c>
      <c r="D28" s="9">
        <v>365</v>
      </c>
      <c r="E28" s="9">
        <v>55</v>
      </c>
      <c r="F28" s="9" t="s">
        <v>31</v>
      </c>
      <c r="G28" s="9" t="s">
        <v>31</v>
      </c>
    </row>
    <row r="29" spans="1:7" ht="15" customHeight="1" x14ac:dyDescent="0.2">
      <c r="A29" s="20" t="s">
        <v>181</v>
      </c>
      <c r="B29" t="s">
        <v>263</v>
      </c>
      <c r="C29" s="9">
        <v>65</v>
      </c>
      <c r="D29" s="9">
        <v>70</v>
      </c>
      <c r="E29" s="9">
        <v>40</v>
      </c>
      <c r="F29" s="9">
        <v>70</v>
      </c>
      <c r="G29" s="9">
        <v>65</v>
      </c>
    </row>
    <row r="30" spans="1:7" ht="15" customHeight="1" x14ac:dyDescent="0.2">
      <c r="A30" s="20" t="s">
        <v>181</v>
      </c>
      <c r="B30" t="s">
        <v>136</v>
      </c>
      <c r="C30" s="9">
        <v>5</v>
      </c>
      <c r="D30" s="9">
        <v>5</v>
      </c>
      <c r="E30" s="9">
        <v>5</v>
      </c>
      <c r="F30" s="9" t="s">
        <v>29</v>
      </c>
      <c r="G30" s="9">
        <v>5</v>
      </c>
    </row>
    <row r="31" spans="1:7" ht="15" customHeight="1" x14ac:dyDescent="0.2">
      <c r="A31" s="20" t="s">
        <v>181</v>
      </c>
      <c r="B31" t="s">
        <v>264</v>
      </c>
      <c r="C31" s="9">
        <v>40</v>
      </c>
      <c r="D31" s="9">
        <v>35</v>
      </c>
      <c r="E31" s="9" t="s">
        <v>29</v>
      </c>
      <c r="F31" s="9" t="s">
        <v>31</v>
      </c>
      <c r="G31" s="9" t="s">
        <v>31</v>
      </c>
    </row>
    <row r="32" spans="1:7" ht="15" customHeight="1" x14ac:dyDescent="0.2">
      <c r="A32" s="20" t="s">
        <v>181</v>
      </c>
      <c r="B32" t="s">
        <v>265</v>
      </c>
      <c r="C32" s="9">
        <v>55</v>
      </c>
      <c r="D32" s="9">
        <v>15</v>
      </c>
      <c r="E32" s="9">
        <v>35</v>
      </c>
      <c r="F32" s="9">
        <v>15</v>
      </c>
      <c r="G32" s="9">
        <v>0</v>
      </c>
    </row>
    <row r="33" spans="1:7" ht="15" customHeight="1" x14ac:dyDescent="0.2">
      <c r="A33" s="20" t="s">
        <v>181</v>
      </c>
      <c r="B33" t="s">
        <v>266</v>
      </c>
      <c r="C33" s="9" t="s">
        <v>31</v>
      </c>
      <c r="D33" s="9">
        <v>0</v>
      </c>
      <c r="E33" s="9">
        <v>0</v>
      </c>
      <c r="F33" s="9">
        <v>15</v>
      </c>
      <c r="G33" s="9">
        <v>25</v>
      </c>
    </row>
    <row r="34" spans="1:7" ht="15" customHeight="1" x14ac:dyDescent="0.2">
      <c r="A34" s="20" t="s">
        <v>181</v>
      </c>
      <c r="B34" t="s">
        <v>267</v>
      </c>
      <c r="C34" s="9">
        <v>30</v>
      </c>
      <c r="D34" s="9">
        <v>15</v>
      </c>
      <c r="E34" s="9" t="s">
        <v>29</v>
      </c>
      <c r="F34" s="9">
        <v>0</v>
      </c>
      <c r="G34" s="9" t="s">
        <v>29</v>
      </c>
    </row>
    <row r="35" spans="1:7" ht="15" customHeight="1" x14ac:dyDescent="0.2">
      <c r="A35" s="20" t="s">
        <v>181</v>
      </c>
      <c r="B35" t="s">
        <v>268</v>
      </c>
      <c r="C35" s="9">
        <v>60</v>
      </c>
      <c r="D35" s="9">
        <v>75</v>
      </c>
      <c r="E35" s="9">
        <v>110</v>
      </c>
      <c r="F35" s="9">
        <v>150</v>
      </c>
      <c r="G35" s="9">
        <v>120</v>
      </c>
    </row>
    <row r="36" spans="1:7" ht="15" customHeight="1" x14ac:dyDescent="0.2">
      <c r="A36" s="20" t="s">
        <v>181</v>
      </c>
      <c r="B36" t="s">
        <v>269</v>
      </c>
      <c r="C36" s="9">
        <v>0</v>
      </c>
      <c r="D36" s="9">
        <v>15</v>
      </c>
      <c r="E36" s="9">
        <v>5</v>
      </c>
      <c r="F36" s="9">
        <v>0</v>
      </c>
      <c r="G36" s="9">
        <v>0</v>
      </c>
    </row>
    <row r="37" spans="1:7" ht="15" customHeight="1" x14ac:dyDescent="0.2">
      <c r="A37" s="20" t="s">
        <v>181</v>
      </c>
      <c r="B37" t="s">
        <v>270</v>
      </c>
      <c r="C37" s="9">
        <v>5</v>
      </c>
      <c r="D37" s="9">
        <v>5</v>
      </c>
      <c r="E37" s="9">
        <v>10</v>
      </c>
      <c r="F37" s="9" t="s">
        <v>29</v>
      </c>
      <c r="G37" s="9">
        <v>15</v>
      </c>
    </row>
    <row r="38" spans="1:7" ht="15" customHeight="1" x14ac:dyDescent="0.2">
      <c r="A38" s="20" t="s">
        <v>181</v>
      </c>
      <c r="B38" t="s">
        <v>271</v>
      </c>
      <c r="C38" s="9">
        <v>45</v>
      </c>
      <c r="D38" s="9">
        <v>45</v>
      </c>
      <c r="E38" s="9">
        <v>45</v>
      </c>
      <c r="F38" s="9">
        <v>50</v>
      </c>
      <c r="G38" s="9">
        <v>20</v>
      </c>
    </row>
    <row r="39" spans="1:7" ht="15" customHeight="1" x14ac:dyDescent="0.2">
      <c r="A39" s="20" t="s">
        <v>181</v>
      </c>
      <c r="B39" t="s">
        <v>272</v>
      </c>
      <c r="C39" s="9" t="s">
        <v>31</v>
      </c>
      <c r="D39" s="9" t="s">
        <v>31</v>
      </c>
      <c r="E39" s="9" t="s">
        <v>31</v>
      </c>
      <c r="F39" s="9" t="s">
        <v>29</v>
      </c>
      <c r="G39" s="9" t="s">
        <v>29</v>
      </c>
    </row>
    <row r="40" spans="1:7" ht="15" customHeight="1" x14ac:dyDescent="0.2">
      <c r="A40" s="20" t="s">
        <v>181</v>
      </c>
      <c r="B40" t="s">
        <v>273</v>
      </c>
      <c r="C40" s="9" t="s">
        <v>29</v>
      </c>
      <c r="D40" s="9" t="s">
        <v>29</v>
      </c>
      <c r="E40" s="9">
        <v>5</v>
      </c>
      <c r="F40" s="9" t="s">
        <v>29</v>
      </c>
      <c r="G40" s="9">
        <v>35</v>
      </c>
    </row>
    <row r="41" spans="1:7" ht="15" customHeight="1" x14ac:dyDescent="0.2">
      <c r="A41" s="20" t="s">
        <v>181</v>
      </c>
      <c r="B41" t="s">
        <v>274</v>
      </c>
      <c r="C41" s="9">
        <v>95</v>
      </c>
      <c r="D41" s="9">
        <v>145</v>
      </c>
      <c r="E41" s="9">
        <v>110</v>
      </c>
      <c r="F41" s="9">
        <v>90</v>
      </c>
      <c r="G41" s="9">
        <v>70</v>
      </c>
    </row>
    <row r="42" spans="1:7" ht="15" customHeight="1" x14ac:dyDescent="0.2">
      <c r="A42" s="20" t="s">
        <v>181</v>
      </c>
      <c r="B42" t="s">
        <v>275</v>
      </c>
      <c r="C42" s="9" t="s">
        <v>31</v>
      </c>
      <c r="D42" s="9" t="s">
        <v>31</v>
      </c>
      <c r="E42" s="9">
        <v>5</v>
      </c>
      <c r="F42" s="9">
        <v>25</v>
      </c>
      <c r="G42" s="9">
        <v>25</v>
      </c>
    </row>
    <row r="43" spans="1:7" ht="15" customHeight="1" x14ac:dyDescent="0.2">
      <c r="A43" s="20" t="s">
        <v>181</v>
      </c>
      <c r="B43" t="s">
        <v>145</v>
      </c>
      <c r="C43" s="9">
        <v>55</v>
      </c>
      <c r="D43" s="9">
        <v>90</v>
      </c>
      <c r="E43" s="9">
        <v>95</v>
      </c>
      <c r="F43" s="9">
        <v>80</v>
      </c>
      <c r="G43" s="9">
        <v>40</v>
      </c>
    </row>
    <row r="44" spans="1:7" ht="15" customHeight="1" x14ac:dyDescent="0.2">
      <c r="A44" s="20" t="s">
        <v>181</v>
      </c>
      <c r="B44" t="s">
        <v>250</v>
      </c>
      <c r="C44" s="9">
        <v>50</v>
      </c>
      <c r="D44" s="9">
        <v>50</v>
      </c>
      <c r="E44" s="9">
        <v>65</v>
      </c>
      <c r="F44" s="9">
        <v>55</v>
      </c>
      <c r="G44" s="9">
        <v>55</v>
      </c>
    </row>
    <row r="45" spans="1:7" ht="15" customHeight="1" x14ac:dyDescent="0.2">
      <c r="A45" s="20" t="s">
        <v>181</v>
      </c>
      <c r="B45" t="s">
        <v>276</v>
      </c>
      <c r="C45" s="9">
        <v>55</v>
      </c>
      <c r="D45" s="9">
        <v>40</v>
      </c>
      <c r="E45" s="9">
        <v>25</v>
      </c>
      <c r="F45" s="9">
        <v>10</v>
      </c>
      <c r="G45" s="9">
        <v>5</v>
      </c>
    </row>
    <row r="46" spans="1:7" ht="15" customHeight="1" x14ac:dyDescent="0.2">
      <c r="A46" s="20" t="s">
        <v>181</v>
      </c>
      <c r="B46" t="s">
        <v>277</v>
      </c>
      <c r="C46" s="9">
        <v>45</v>
      </c>
      <c r="D46" s="9">
        <v>60</v>
      </c>
      <c r="E46" s="9">
        <v>30</v>
      </c>
      <c r="F46" s="9">
        <v>20</v>
      </c>
      <c r="G46" s="9">
        <v>0</v>
      </c>
    </row>
    <row r="47" spans="1:7" ht="15" customHeight="1" x14ac:dyDescent="0.2">
      <c r="A47" s="20" t="s">
        <v>181</v>
      </c>
      <c r="B47" t="s">
        <v>246</v>
      </c>
      <c r="C47" s="9">
        <v>30</v>
      </c>
      <c r="D47" s="9">
        <v>55</v>
      </c>
      <c r="E47" s="9">
        <v>55</v>
      </c>
      <c r="F47" s="9">
        <v>80</v>
      </c>
      <c r="G47" s="9">
        <v>110</v>
      </c>
    </row>
    <row r="48" spans="1:7" ht="15" customHeight="1" x14ac:dyDescent="0.2">
      <c r="A48" s="20" t="s">
        <v>181</v>
      </c>
      <c r="B48" t="s">
        <v>247</v>
      </c>
      <c r="C48" s="9" t="s">
        <v>29</v>
      </c>
      <c r="D48" s="9">
        <v>10</v>
      </c>
      <c r="E48" s="9">
        <v>10</v>
      </c>
      <c r="F48" s="9">
        <v>20</v>
      </c>
      <c r="G48" s="9">
        <v>25</v>
      </c>
    </row>
    <row r="49" spans="1:7" ht="15" customHeight="1" x14ac:dyDescent="0.2">
      <c r="A49" s="20" t="s">
        <v>181</v>
      </c>
      <c r="B49" t="s">
        <v>278</v>
      </c>
      <c r="C49" s="9">
        <v>20</v>
      </c>
      <c r="D49" s="9">
        <v>0</v>
      </c>
      <c r="E49" s="9">
        <v>5</v>
      </c>
      <c r="F49" s="9">
        <v>20</v>
      </c>
      <c r="G49" s="9">
        <v>20</v>
      </c>
    </row>
    <row r="50" spans="1:7" ht="15" customHeight="1" x14ac:dyDescent="0.2">
      <c r="A50" s="20" t="s">
        <v>181</v>
      </c>
      <c r="B50" t="s">
        <v>279</v>
      </c>
      <c r="C50" s="9" t="s">
        <v>29</v>
      </c>
      <c r="D50" s="9" t="s">
        <v>29</v>
      </c>
      <c r="E50" s="9" t="s">
        <v>29</v>
      </c>
      <c r="F50" s="9" t="s">
        <v>29</v>
      </c>
      <c r="G50" s="9">
        <v>5</v>
      </c>
    </row>
    <row r="51" spans="1:7" ht="15" customHeight="1" x14ac:dyDescent="0.2">
      <c r="A51" s="20" t="s">
        <v>181</v>
      </c>
      <c r="B51" t="s">
        <v>280</v>
      </c>
      <c r="C51" s="9" t="s">
        <v>29</v>
      </c>
      <c r="D51" s="9">
        <v>0</v>
      </c>
      <c r="E51" s="9" t="s">
        <v>29</v>
      </c>
      <c r="F51" s="9">
        <v>0</v>
      </c>
      <c r="G51" s="9">
        <v>5</v>
      </c>
    </row>
    <row r="52" spans="1:7" ht="15" customHeight="1" x14ac:dyDescent="0.2">
      <c r="A52" s="20" t="s">
        <v>181</v>
      </c>
      <c r="B52" t="s">
        <v>281</v>
      </c>
      <c r="C52" s="9">
        <v>5</v>
      </c>
      <c r="D52" s="9">
        <v>0</v>
      </c>
      <c r="E52" s="9">
        <v>10</v>
      </c>
      <c r="F52" s="9">
        <v>5</v>
      </c>
      <c r="G52" s="9">
        <v>15</v>
      </c>
    </row>
    <row r="53" spans="1:7" ht="15" customHeight="1" x14ac:dyDescent="0.2">
      <c r="A53" s="20" t="s">
        <v>181</v>
      </c>
      <c r="B53" t="s">
        <v>282</v>
      </c>
      <c r="C53" s="9">
        <v>0</v>
      </c>
      <c r="D53" s="9">
        <v>0</v>
      </c>
      <c r="E53" s="9" t="s">
        <v>29</v>
      </c>
      <c r="F53" s="9" t="s">
        <v>29</v>
      </c>
      <c r="G53" s="9">
        <v>0</v>
      </c>
    </row>
    <row r="54" spans="1:7" ht="15" customHeight="1" x14ac:dyDescent="0.2">
      <c r="A54" s="20" t="s">
        <v>181</v>
      </c>
      <c r="B54" t="s">
        <v>283</v>
      </c>
      <c r="C54" s="9">
        <v>10</v>
      </c>
      <c r="D54" s="9">
        <v>0</v>
      </c>
      <c r="E54" s="9">
        <v>20</v>
      </c>
      <c r="F54" s="9">
        <v>20</v>
      </c>
      <c r="G54" s="9">
        <v>35</v>
      </c>
    </row>
    <row r="55" spans="1:7" ht="15" customHeight="1" x14ac:dyDescent="0.2">
      <c r="A55" s="20" t="s">
        <v>181</v>
      </c>
      <c r="B55" t="s">
        <v>284</v>
      </c>
      <c r="C55" s="9">
        <v>20</v>
      </c>
      <c r="D55" s="9" t="s">
        <v>29</v>
      </c>
      <c r="E55" s="9">
        <v>60</v>
      </c>
      <c r="F55" s="9">
        <v>120</v>
      </c>
      <c r="G55" s="9">
        <v>80</v>
      </c>
    </row>
    <row r="56" spans="1:7" ht="15" customHeight="1" x14ac:dyDescent="0.2">
      <c r="A56" s="20" t="s">
        <v>181</v>
      </c>
      <c r="B56" t="s">
        <v>285</v>
      </c>
      <c r="C56" s="9">
        <v>0</v>
      </c>
      <c r="D56" s="9" t="s">
        <v>29</v>
      </c>
      <c r="E56" s="9">
        <v>5</v>
      </c>
      <c r="F56" s="9" t="s">
        <v>29</v>
      </c>
      <c r="G56" s="9" t="s">
        <v>29</v>
      </c>
    </row>
    <row r="57" spans="1:7" ht="15" customHeight="1" x14ac:dyDescent="0.2">
      <c r="A57" s="20" t="s">
        <v>181</v>
      </c>
      <c r="B57" t="s">
        <v>286</v>
      </c>
      <c r="C57" s="9">
        <v>0</v>
      </c>
      <c r="D57" s="9">
        <v>0</v>
      </c>
      <c r="E57" s="9">
        <v>0</v>
      </c>
      <c r="F57" s="9">
        <v>15</v>
      </c>
      <c r="G57" s="9">
        <v>50</v>
      </c>
    </row>
    <row r="58" spans="1:7" ht="15" customHeight="1" x14ac:dyDescent="0.2">
      <c r="A58" s="20" t="s">
        <v>181</v>
      </c>
      <c r="B58" t="s">
        <v>287</v>
      </c>
      <c r="C58" s="9">
        <v>0</v>
      </c>
      <c r="D58" s="9">
        <v>0</v>
      </c>
      <c r="E58" s="9">
        <v>0</v>
      </c>
      <c r="F58" s="9">
        <v>0</v>
      </c>
      <c r="G58" s="9">
        <v>5</v>
      </c>
    </row>
    <row r="59" spans="1:7" ht="15" customHeight="1" x14ac:dyDescent="0.2">
      <c r="A59" s="20" t="s">
        <v>181</v>
      </c>
      <c r="B59" t="s">
        <v>288</v>
      </c>
      <c r="C59" s="9">
        <v>10</v>
      </c>
      <c r="D59" s="9" t="s">
        <v>29</v>
      </c>
      <c r="E59" s="9" t="s">
        <v>29</v>
      </c>
      <c r="F59" s="9">
        <v>10</v>
      </c>
      <c r="G59" s="9">
        <v>5</v>
      </c>
    </row>
    <row r="60" spans="1:7" ht="15" customHeight="1" x14ac:dyDescent="0.2">
      <c r="A60" s="20" t="s">
        <v>181</v>
      </c>
      <c r="B60" t="s">
        <v>289</v>
      </c>
      <c r="C60" s="9">
        <v>45</v>
      </c>
      <c r="D60" s="9">
        <v>15</v>
      </c>
      <c r="E60" s="9">
        <v>25</v>
      </c>
      <c r="F60" s="9">
        <v>30</v>
      </c>
      <c r="G60" s="9">
        <v>45</v>
      </c>
    </row>
    <row r="61" spans="1:7" ht="15" customHeight="1" x14ac:dyDescent="0.2">
      <c r="A61" s="20" t="s">
        <v>181</v>
      </c>
      <c r="B61" t="s">
        <v>290</v>
      </c>
      <c r="C61" s="9">
        <v>0</v>
      </c>
      <c r="D61" s="9">
        <v>0</v>
      </c>
      <c r="E61" s="9" t="s">
        <v>29</v>
      </c>
      <c r="F61" s="9" t="s">
        <v>29</v>
      </c>
      <c r="G61" s="9">
        <v>0</v>
      </c>
    </row>
    <row r="62" spans="1:7" ht="15" customHeight="1" x14ac:dyDescent="0.2">
      <c r="A62" s="20" t="s">
        <v>181</v>
      </c>
      <c r="B62" t="s">
        <v>291</v>
      </c>
      <c r="C62" s="9">
        <v>5</v>
      </c>
      <c r="D62" s="9">
        <v>0</v>
      </c>
      <c r="E62" s="9">
        <v>0</v>
      </c>
      <c r="F62" s="9">
        <v>5</v>
      </c>
      <c r="G62" s="9">
        <v>5</v>
      </c>
    </row>
    <row r="63" spans="1:7" ht="15" customHeight="1" x14ac:dyDescent="0.2">
      <c r="A63" s="20" t="s">
        <v>181</v>
      </c>
      <c r="B63" t="s">
        <v>292</v>
      </c>
      <c r="C63" s="9">
        <v>20</v>
      </c>
      <c r="D63" s="9" t="s">
        <v>29</v>
      </c>
      <c r="E63" s="9">
        <v>15</v>
      </c>
      <c r="F63" s="9">
        <v>30</v>
      </c>
      <c r="G63" s="9">
        <v>25</v>
      </c>
    </row>
    <row r="64" spans="1:7" ht="15" customHeight="1" x14ac:dyDescent="0.2">
      <c r="A64" s="20" t="s">
        <v>181</v>
      </c>
      <c r="B64" t="s">
        <v>293</v>
      </c>
      <c r="C64" s="9" t="s">
        <v>29</v>
      </c>
      <c r="D64" s="9">
        <v>0</v>
      </c>
      <c r="E64" s="9" t="s">
        <v>29</v>
      </c>
      <c r="F64" s="9">
        <v>5</v>
      </c>
      <c r="G64" s="9">
        <v>5</v>
      </c>
    </row>
    <row r="65" spans="1:7" ht="15" customHeight="1" x14ac:dyDescent="0.2">
      <c r="A65" s="20" t="s">
        <v>181</v>
      </c>
      <c r="B65" t="s">
        <v>294</v>
      </c>
      <c r="C65" s="9">
        <v>10</v>
      </c>
      <c r="D65" s="9">
        <v>0</v>
      </c>
      <c r="E65" s="9">
        <v>5</v>
      </c>
      <c r="F65" s="9">
        <v>10</v>
      </c>
      <c r="G65" s="9">
        <v>20</v>
      </c>
    </row>
    <row r="66" spans="1:7" ht="15" customHeight="1" x14ac:dyDescent="0.2">
      <c r="A66" s="20" t="s">
        <v>181</v>
      </c>
      <c r="B66" t="s">
        <v>295</v>
      </c>
      <c r="C66" s="9" t="s">
        <v>29</v>
      </c>
      <c r="D66" s="9">
        <v>0</v>
      </c>
      <c r="E66" s="9">
        <v>0</v>
      </c>
      <c r="F66" s="9" t="s">
        <v>29</v>
      </c>
      <c r="G66" s="9" t="s">
        <v>29</v>
      </c>
    </row>
    <row r="67" spans="1:7" ht="15" customHeight="1" x14ac:dyDescent="0.2">
      <c r="A67" s="20" t="s">
        <v>181</v>
      </c>
      <c r="B67" t="s">
        <v>296</v>
      </c>
      <c r="C67" s="9">
        <v>0</v>
      </c>
      <c r="D67" s="9" t="s">
        <v>29</v>
      </c>
      <c r="E67" s="9" t="s">
        <v>29</v>
      </c>
      <c r="F67" s="9">
        <v>0</v>
      </c>
      <c r="G67" s="9">
        <v>5</v>
      </c>
    </row>
    <row r="68" spans="1:7" ht="15" customHeight="1" x14ac:dyDescent="0.2">
      <c r="A68" s="20" t="s">
        <v>181</v>
      </c>
      <c r="B68" t="s">
        <v>297</v>
      </c>
      <c r="C68" s="9">
        <v>0</v>
      </c>
      <c r="D68" s="9">
        <v>0</v>
      </c>
      <c r="E68" s="9">
        <v>0</v>
      </c>
      <c r="F68" s="9" t="s">
        <v>29</v>
      </c>
      <c r="G68" s="9" t="s">
        <v>29</v>
      </c>
    </row>
    <row r="69" spans="1:7" ht="15" customHeight="1" x14ac:dyDescent="0.2">
      <c r="A69" s="20" t="s">
        <v>181</v>
      </c>
      <c r="B69" t="s">
        <v>298</v>
      </c>
      <c r="C69" s="9" t="s">
        <v>29</v>
      </c>
      <c r="D69" s="9">
        <v>0</v>
      </c>
      <c r="E69" s="9">
        <v>0</v>
      </c>
      <c r="F69" s="9">
        <v>0</v>
      </c>
      <c r="G69" s="9">
        <v>0</v>
      </c>
    </row>
    <row r="70" spans="1:7" ht="15" customHeight="1" x14ac:dyDescent="0.2">
      <c r="A70" s="20" t="s">
        <v>181</v>
      </c>
      <c r="B70" t="s">
        <v>299</v>
      </c>
      <c r="C70" s="9" t="s">
        <v>29</v>
      </c>
      <c r="D70" s="9">
        <v>0</v>
      </c>
      <c r="E70" s="9" t="s">
        <v>29</v>
      </c>
      <c r="F70" s="9">
        <v>10</v>
      </c>
      <c r="G70" s="9">
        <v>10</v>
      </c>
    </row>
    <row r="71" spans="1:7" ht="15" customHeight="1" x14ac:dyDescent="0.2">
      <c r="A71" s="20" t="s">
        <v>181</v>
      </c>
      <c r="B71" t="s">
        <v>300</v>
      </c>
      <c r="C71" s="9">
        <v>10</v>
      </c>
      <c r="D71" s="9">
        <v>0</v>
      </c>
      <c r="E71" s="9" t="s">
        <v>29</v>
      </c>
      <c r="F71" s="9" t="s">
        <v>29</v>
      </c>
      <c r="G71" s="9" t="s">
        <v>29</v>
      </c>
    </row>
    <row r="72" spans="1:7" ht="15" customHeight="1" x14ac:dyDescent="0.2">
      <c r="A72" s="20" t="s">
        <v>181</v>
      </c>
      <c r="B72" t="s">
        <v>301</v>
      </c>
      <c r="C72" s="9">
        <v>0</v>
      </c>
      <c r="D72" s="9">
        <v>0</v>
      </c>
      <c r="E72" s="9">
        <v>0</v>
      </c>
      <c r="F72" s="9">
        <v>10</v>
      </c>
      <c r="G72" s="9">
        <v>35</v>
      </c>
    </row>
    <row r="73" spans="1:7" ht="15" customHeight="1" x14ac:dyDescent="0.2">
      <c r="A73" s="20" t="s">
        <v>181</v>
      </c>
      <c r="B73" t="s">
        <v>302</v>
      </c>
      <c r="C73" s="9">
        <v>20</v>
      </c>
      <c r="D73" s="9">
        <v>0</v>
      </c>
      <c r="E73" s="9">
        <v>20</v>
      </c>
      <c r="F73" s="9">
        <v>25</v>
      </c>
      <c r="G73" s="9">
        <v>35</v>
      </c>
    </row>
    <row r="74" spans="1:7" ht="15" customHeight="1" x14ac:dyDescent="0.2">
      <c r="A74" s="20" t="s">
        <v>181</v>
      </c>
      <c r="B74" t="s">
        <v>303</v>
      </c>
      <c r="C74" s="9" t="s">
        <v>29</v>
      </c>
      <c r="D74" s="9">
        <v>0</v>
      </c>
      <c r="E74" s="9">
        <v>0</v>
      </c>
      <c r="F74" s="9">
        <v>10</v>
      </c>
      <c r="G74" s="9">
        <v>15</v>
      </c>
    </row>
    <row r="75" spans="1:7" ht="15" customHeight="1" x14ac:dyDescent="0.2">
      <c r="A75" s="20" t="s">
        <v>181</v>
      </c>
      <c r="B75" t="s">
        <v>304</v>
      </c>
      <c r="C75" s="9" t="s">
        <v>29</v>
      </c>
      <c r="D75" s="9">
        <v>0</v>
      </c>
      <c r="E75" s="9" t="s">
        <v>29</v>
      </c>
      <c r="F75" s="9" t="s">
        <v>29</v>
      </c>
      <c r="G75" s="9">
        <v>0</v>
      </c>
    </row>
    <row r="76" spans="1:7" ht="15" customHeight="1" x14ac:dyDescent="0.2">
      <c r="A76" s="20" t="s">
        <v>181</v>
      </c>
      <c r="B76" t="s">
        <v>305</v>
      </c>
      <c r="C76" s="9">
        <v>0</v>
      </c>
      <c r="D76" s="9">
        <v>0</v>
      </c>
      <c r="E76" s="9">
        <v>430</v>
      </c>
      <c r="F76" s="9">
        <v>320</v>
      </c>
      <c r="G76" s="9">
        <v>380</v>
      </c>
    </row>
    <row r="77" spans="1:7" ht="15" customHeight="1" x14ac:dyDescent="0.2">
      <c r="A77" s="20" t="s">
        <v>181</v>
      </c>
      <c r="B77" t="s">
        <v>306</v>
      </c>
      <c r="C77" s="9">
        <v>0</v>
      </c>
      <c r="D77" s="9">
        <v>0</v>
      </c>
      <c r="E77" s="9">
        <v>0</v>
      </c>
      <c r="F77" s="9">
        <v>0</v>
      </c>
      <c r="G77" s="9">
        <v>5</v>
      </c>
    </row>
    <row r="78" spans="1:7" ht="15" customHeight="1" x14ac:dyDescent="0.2">
      <c r="A78" s="20" t="s">
        <v>181</v>
      </c>
      <c r="B78" t="s">
        <v>307</v>
      </c>
      <c r="C78" s="9">
        <v>0</v>
      </c>
      <c r="D78" s="9">
        <v>0</v>
      </c>
      <c r="E78" s="9">
        <v>0</v>
      </c>
      <c r="F78" s="9">
        <v>5</v>
      </c>
      <c r="G78" s="9">
        <v>25</v>
      </c>
    </row>
    <row r="79" spans="1:7" ht="15" customHeight="1" x14ac:dyDescent="0.2">
      <c r="A79" s="20" t="s">
        <v>181</v>
      </c>
      <c r="B79" t="s">
        <v>308</v>
      </c>
      <c r="C79" s="9" t="s">
        <v>29</v>
      </c>
      <c r="D79" s="9">
        <v>0</v>
      </c>
      <c r="E79" s="9">
        <v>10</v>
      </c>
      <c r="F79" s="9">
        <v>185</v>
      </c>
      <c r="G79" s="9">
        <v>190</v>
      </c>
    </row>
    <row r="80" spans="1:7" ht="15" customHeight="1" x14ac:dyDescent="0.2">
      <c r="A80" s="20" t="s">
        <v>181</v>
      </c>
      <c r="B80" t="s">
        <v>309</v>
      </c>
      <c r="C80" s="9" t="s">
        <v>29</v>
      </c>
      <c r="D80" s="9">
        <v>0</v>
      </c>
      <c r="E80" s="9" t="s">
        <v>29</v>
      </c>
      <c r="F80" s="9" t="s">
        <v>29</v>
      </c>
      <c r="G80" s="9" t="s">
        <v>29</v>
      </c>
    </row>
    <row r="81" spans="1:7" ht="15" customHeight="1" x14ac:dyDescent="0.2">
      <c r="A81" s="20" t="s">
        <v>181</v>
      </c>
      <c r="B81" t="s">
        <v>310</v>
      </c>
      <c r="C81" s="9">
        <v>70</v>
      </c>
      <c r="D81" s="9">
        <v>50</v>
      </c>
      <c r="E81" s="9">
        <v>95</v>
      </c>
      <c r="F81" s="9">
        <v>90</v>
      </c>
      <c r="G81" s="9">
        <v>100</v>
      </c>
    </row>
    <row r="82" spans="1:7" ht="15" customHeight="1" x14ac:dyDescent="0.2">
      <c r="A82" s="20" t="s">
        <v>181</v>
      </c>
      <c r="B82" t="s">
        <v>311</v>
      </c>
      <c r="C82" s="9">
        <v>20</v>
      </c>
      <c r="D82" s="9">
        <v>5</v>
      </c>
      <c r="E82" s="9">
        <v>30</v>
      </c>
      <c r="F82" s="9">
        <v>20</v>
      </c>
      <c r="G82" s="9">
        <v>50</v>
      </c>
    </row>
    <row r="83" spans="1:7" ht="15" customHeight="1" x14ac:dyDescent="0.2">
      <c r="A83" s="20" t="s">
        <v>181</v>
      </c>
      <c r="B83" t="s">
        <v>312</v>
      </c>
      <c r="C83" s="9" t="s">
        <v>29</v>
      </c>
      <c r="D83" s="9">
        <v>0</v>
      </c>
      <c r="E83" s="9" t="s">
        <v>29</v>
      </c>
      <c r="F83" s="9" t="s">
        <v>29</v>
      </c>
      <c r="G83" s="9" t="s">
        <v>29</v>
      </c>
    </row>
    <row r="84" spans="1:7" ht="15" customHeight="1" x14ac:dyDescent="0.2">
      <c r="A84" s="20" t="s">
        <v>181</v>
      </c>
      <c r="B84" t="s">
        <v>313</v>
      </c>
      <c r="C84" s="9">
        <v>0</v>
      </c>
      <c r="D84" s="9">
        <v>0</v>
      </c>
      <c r="E84" s="9">
        <v>0</v>
      </c>
      <c r="F84" s="9">
        <v>0</v>
      </c>
      <c r="G84" s="9">
        <v>10</v>
      </c>
    </row>
    <row r="85" spans="1:7" ht="15" customHeight="1" x14ac:dyDescent="0.2">
      <c r="A85" s="20" t="s">
        <v>181</v>
      </c>
      <c r="B85" t="s">
        <v>314</v>
      </c>
      <c r="C85" s="9">
        <v>10</v>
      </c>
      <c r="D85" s="9" t="s">
        <v>31</v>
      </c>
      <c r="E85" s="9" t="s">
        <v>31</v>
      </c>
      <c r="F85" s="9" t="s">
        <v>31</v>
      </c>
      <c r="G85" s="9" t="s">
        <v>31</v>
      </c>
    </row>
    <row r="86" spans="1:7" ht="15" customHeight="1" x14ac:dyDescent="0.2">
      <c r="A86" s="20" t="s">
        <v>181</v>
      </c>
      <c r="B86" t="s">
        <v>315</v>
      </c>
      <c r="C86" s="9">
        <v>0</v>
      </c>
      <c r="D86" s="9" t="s">
        <v>29</v>
      </c>
      <c r="E86" s="9" t="s">
        <v>29</v>
      </c>
      <c r="F86" s="9">
        <v>5</v>
      </c>
      <c r="G86" s="9">
        <v>0</v>
      </c>
    </row>
    <row r="87" spans="1:7" ht="15" customHeight="1" x14ac:dyDescent="0.2">
      <c r="A87" s="20" t="s">
        <v>183</v>
      </c>
      <c r="B87" t="s">
        <v>316</v>
      </c>
      <c r="C87" s="9" t="s">
        <v>29</v>
      </c>
      <c r="D87" s="9" t="s">
        <v>29</v>
      </c>
      <c r="E87" s="9" t="s">
        <v>29</v>
      </c>
      <c r="F87" s="9">
        <v>10</v>
      </c>
      <c r="G87" s="9">
        <v>15</v>
      </c>
    </row>
    <row r="88" spans="1:7" ht="15" customHeight="1" x14ac:dyDescent="0.2">
      <c r="A88" s="20" t="s">
        <v>183</v>
      </c>
      <c r="B88" t="s">
        <v>317</v>
      </c>
      <c r="C88" s="9">
        <v>0</v>
      </c>
      <c r="D88" s="9" t="s">
        <v>29</v>
      </c>
      <c r="E88" s="9">
        <v>0</v>
      </c>
      <c r="F88" s="9">
        <v>0</v>
      </c>
      <c r="G88" s="9" t="s">
        <v>29</v>
      </c>
    </row>
    <row r="89" spans="1:7" ht="15" customHeight="1" x14ac:dyDescent="0.2">
      <c r="A89" s="20" t="s">
        <v>183</v>
      </c>
      <c r="B89" t="s">
        <v>318</v>
      </c>
      <c r="C89" s="9" t="s">
        <v>29</v>
      </c>
      <c r="D89" s="9" t="s">
        <v>29</v>
      </c>
      <c r="E89" s="9">
        <v>0</v>
      </c>
      <c r="F89" s="9" t="s">
        <v>29</v>
      </c>
      <c r="G89" s="9" t="s">
        <v>29</v>
      </c>
    </row>
    <row r="90" spans="1:7" ht="15" customHeight="1" x14ac:dyDescent="0.2">
      <c r="A90" s="20" t="s">
        <v>183</v>
      </c>
      <c r="B90" t="s">
        <v>319</v>
      </c>
      <c r="C90" s="9">
        <v>10</v>
      </c>
      <c r="D90" s="9">
        <v>5</v>
      </c>
      <c r="E90" s="9">
        <v>15</v>
      </c>
      <c r="F90" s="9">
        <v>20</v>
      </c>
      <c r="G90" s="9">
        <v>35</v>
      </c>
    </row>
    <row r="91" spans="1:7" ht="15" customHeight="1" x14ac:dyDescent="0.2">
      <c r="A91" s="20" t="s">
        <v>183</v>
      </c>
      <c r="B91" t="s">
        <v>320</v>
      </c>
      <c r="C91" s="9">
        <v>10</v>
      </c>
      <c r="D91" s="9">
        <v>5</v>
      </c>
      <c r="E91" s="9">
        <v>15</v>
      </c>
      <c r="F91" s="9">
        <v>0</v>
      </c>
      <c r="G91" s="9">
        <v>0</v>
      </c>
    </row>
    <row r="92" spans="1:7" ht="15" customHeight="1" x14ac:dyDescent="0.2">
      <c r="A92" s="20" t="s">
        <v>183</v>
      </c>
      <c r="B92" t="s">
        <v>321</v>
      </c>
      <c r="C92" s="9">
        <v>90</v>
      </c>
      <c r="D92" s="9">
        <v>65</v>
      </c>
      <c r="E92" s="9">
        <v>0</v>
      </c>
      <c r="F92" s="9" t="s">
        <v>31</v>
      </c>
      <c r="G92" s="9" t="s">
        <v>31</v>
      </c>
    </row>
    <row r="93" spans="1:7" ht="15" customHeight="1" x14ac:dyDescent="0.2">
      <c r="A93" s="20" t="s">
        <v>183</v>
      </c>
      <c r="B93" t="s">
        <v>253</v>
      </c>
      <c r="C93" s="9">
        <v>0</v>
      </c>
      <c r="D93" s="9">
        <v>0</v>
      </c>
      <c r="E93" s="9" t="s">
        <v>29</v>
      </c>
      <c r="F93" s="9">
        <v>0</v>
      </c>
      <c r="G93" s="9">
        <v>0</v>
      </c>
    </row>
    <row r="94" spans="1:7" ht="15" customHeight="1" x14ac:dyDescent="0.2">
      <c r="A94" s="20" t="s">
        <v>183</v>
      </c>
      <c r="B94" t="s">
        <v>47</v>
      </c>
      <c r="C94" s="9">
        <v>75</v>
      </c>
      <c r="D94" s="9">
        <v>25</v>
      </c>
      <c r="E94" s="9">
        <v>35</v>
      </c>
      <c r="F94" s="9">
        <v>20</v>
      </c>
      <c r="G94" s="9">
        <v>5</v>
      </c>
    </row>
    <row r="95" spans="1:7" ht="15" customHeight="1" x14ac:dyDescent="0.2">
      <c r="A95" s="20" t="s">
        <v>183</v>
      </c>
      <c r="B95" t="s">
        <v>322</v>
      </c>
      <c r="C95" s="9">
        <v>40</v>
      </c>
      <c r="D95" s="9">
        <v>15</v>
      </c>
      <c r="E95" s="9">
        <v>30</v>
      </c>
      <c r="F95" s="9">
        <v>50</v>
      </c>
      <c r="G95" s="9">
        <v>30</v>
      </c>
    </row>
    <row r="96" spans="1:7" ht="15" customHeight="1" x14ac:dyDescent="0.2">
      <c r="A96" s="20" t="s">
        <v>183</v>
      </c>
      <c r="B96" t="s">
        <v>323</v>
      </c>
      <c r="C96" s="9">
        <v>0</v>
      </c>
      <c r="D96" s="9">
        <v>0</v>
      </c>
      <c r="E96" s="9">
        <v>0</v>
      </c>
      <c r="F96" s="9">
        <v>0</v>
      </c>
      <c r="G96" s="9">
        <v>15</v>
      </c>
    </row>
    <row r="97" spans="1:7" ht="15" customHeight="1" x14ac:dyDescent="0.2">
      <c r="A97" s="20" t="s">
        <v>183</v>
      </c>
      <c r="B97" t="s">
        <v>324</v>
      </c>
      <c r="C97" s="9">
        <v>40</v>
      </c>
      <c r="D97" s="9">
        <v>15</v>
      </c>
      <c r="E97" s="9">
        <v>5</v>
      </c>
      <c r="F97" s="9">
        <v>0</v>
      </c>
      <c r="G97" s="9">
        <v>0</v>
      </c>
    </row>
    <row r="98" spans="1:7" ht="15" customHeight="1" x14ac:dyDescent="0.2">
      <c r="A98" s="20" t="s">
        <v>183</v>
      </c>
      <c r="B98" t="s">
        <v>189</v>
      </c>
      <c r="C98" s="9">
        <v>90</v>
      </c>
      <c r="D98" s="9">
        <v>40</v>
      </c>
      <c r="E98" s="9">
        <v>100</v>
      </c>
      <c r="F98" s="9">
        <v>120</v>
      </c>
      <c r="G98" s="9">
        <v>120</v>
      </c>
    </row>
    <row r="99" spans="1:7" ht="15" customHeight="1" x14ac:dyDescent="0.2">
      <c r="A99" s="20" t="s">
        <v>183</v>
      </c>
      <c r="B99" t="s">
        <v>325</v>
      </c>
      <c r="C99" s="9">
        <v>10</v>
      </c>
      <c r="D99" s="9">
        <v>15</v>
      </c>
      <c r="E99" s="9">
        <v>15</v>
      </c>
      <c r="F99" s="9" t="s">
        <v>31</v>
      </c>
      <c r="G99" s="9" t="s">
        <v>31</v>
      </c>
    </row>
    <row r="100" spans="1:7" x14ac:dyDescent="0.2">
      <c r="A100" s="20" t="s">
        <v>183</v>
      </c>
      <c r="B100" t="s">
        <v>256</v>
      </c>
      <c r="C100" s="9">
        <v>55</v>
      </c>
      <c r="D100" s="9">
        <v>35</v>
      </c>
      <c r="E100" s="9">
        <v>15</v>
      </c>
      <c r="F100" s="9">
        <v>10</v>
      </c>
      <c r="G100" s="9" t="s">
        <v>29</v>
      </c>
    </row>
    <row r="101" spans="1:7" x14ac:dyDescent="0.2">
      <c r="A101" s="20" t="s">
        <v>183</v>
      </c>
      <c r="B101" t="s">
        <v>326</v>
      </c>
      <c r="C101" s="9">
        <v>210</v>
      </c>
      <c r="D101" s="9">
        <v>175</v>
      </c>
      <c r="E101" s="9">
        <v>165</v>
      </c>
      <c r="F101" s="9">
        <v>65</v>
      </c>
      <c r="G101" s="9">
        <v>20</v>
      </c>
    </row>
    <row r="102" spans="1:7" x14ac:dyDescent="0.2">
      <c r="A102" s="20" t="s">
        <v>183</v>
      </c>
      <c r="B102" t="s">
        <v>257</v>
      </c>
      <c r="C102" s="9">
        <v>730</v>
      </c>
      <c r="D102" s="9">
        <v>575</v>
      </c>
      <c r="E102" s="9">
        <v>620</v>
      </c>
      <c r="F102" s="9">
        <v>480</v>
      </c>
      <c r="G102" s="9">
        <v>450</v>
      </c>
    </row>
    <row r="103" spans="1:7" x14ac:dyDescent="0.2">
      <c r="A103" s="20" t="s">
        <v>183</v>
      </c>
      <c r="B103" t="s">
        <v>327</v>
      </c>
      <c r="C103" s="9">
        <v>10</v>
      </c>
      <c r="D103" s="9">
        <v>0</v>
      </c>
      <c r="E103" s="9" t="s">
        <v>31</v>
      </c>
      <c r="F103" s="9" t="s">
        <v>31</v>
      </c>
      <c r="G103" s="9" t="s">
        <v>31</v>
      </c>
    </row>
    <row r="104" spans="1:7" x14ac:dyDescent="0.2">
      <c r="A104" s="20" t="s">
        <v>183</v>
      </c>
      <c r="B104" t="s">
        <v>328</v>
      </c>
      <c r="C104" s="9">
        <v>50</v>
      </c>
      <c r="D104" s="9">
        <v>35</v>
      </c>
      <c r="E104" s="9">
        <v>65</v>
      </c>
      <c r="F104" s="9">
        <v>55</v>
      </c>
      <c r="G104" s="9">
        <v>40</v>
      </c>
    </row>
    <row r="105" spans="1:7" x14ac:dyDescent="0.2">
      <c r="A105" s="20" t="s">
        <v>183</v>
      </c>
      <c r="B105" t="s">
        <v>329</v>
      </c>
      <c r="C105" s="9">
        <v>5</v>
      </c>
      <c r="D105" s="9" t="s">
        <v>29</v>
      </c>
      <c r="E105" s="9" t="s">
        <v>29</v>
      </c>
      <c r="F105" s="9" t="s">
        <v>29</v>
      </c>
      <c r="G105" s="9">
        <v>5</v>
      </c>
    </row>
    <row r="106" spans="1:7" x14ac:dyDescent="0.2">
      <c r="A106" s="20" t="s">
        <v>183</v>
      </c>
      <c r="B106" t="s">
        <v>330</v>
      </c>
      <c r="C106" s="9">
        <v>50</v>
      </c>
      <c r="D106" s="9">
        <v>45</v>
      </c>
      <c r="E106" s="9">
        <v>125</v>
      </c>
      <c r="F106" s="9">
        <v>100</v>
      </c>
      <c r="G106" s="9">
        <v>220</v>
      </c>
    </row>
    <row r="107" spans="1:7" x14ac:dyDescent="0.2">
      <c r="A107" s="20" t="s">
        <v>183</v>
      </c>
      <c r="B107" t="s">
        <v>331</v>
      </c>
      <c r="C107" s="9">
        <v>0</v>
      </c>
      <c r="D107" s="9">
        <v>10</v>
      </c>
      <c r="E107" s="9" t="s">
        <v>29</v>
      </c>
      <c r="F107" s="9">
        <v>5</v>
      </c>
      <c r="G107" s="9">
        <v>15</v>
      </c>
    </row>
    <row r="108" spans="1:7" x14ac:dyDescent="0.2">
      <c r="A108" s="20" t="s">
        <v>183</v>
      </c>
      <c r="B108" t="s">
        <v>332</v>
      </c>
      <c r="C108" s="9">
        <v>435</v>
      </c>
      <c r="D108" s="9">
        <v>125</v>
      </c>
      <c r="E108" s="9" t="s">
        <v>31</v>
      </c>
      <c r="F108" s="9" t="s">
        <v>31</v>
      </c>
      <c r="G108" s="9" t="s">
        <v>31</v>
      </c>
    </row>
    <row r="109" spans="1:7" x14ac:dyDescent="0.2">
      <c r="A109" s="20" t="s">
        <v>183</v>
      </c>
      <c r="B109" t="s">
        <v>333</v>
      </c>
      <c r="C109" s="9">
        <v>25</v>
      </c>
      <c r="D109" s="9">
        <v>15</v>
      </c>
      <c r="E109" s="9">
        <v>35</v>
      </c>
      <c r="F109" s="9">
        <v>15</v>
      </c>
      <c r="G109" s="9">
        <v>0</v>
      </c>
    </row>
    <row r="110" spans="1:7" x14ac:dyDescent="0.2">
      <c r="A110" s="20" t="s">
        <v>183</v>
      </c>
      <c r="B110" t="s">
        <v>334</v>
      </c>
      <c r="C110" s="9">
        <v>85</v>
      </c>
      <c r="D110" s="9">
        <v>85</v>
      </c>
      <c r="E110" s="9">
        <v>30</v>
      </c>
      <c r="F110" s="9">
        <v>80</v>
      </c>
      <c r="G110" s="9" t="s">
        <v>29</v>
      </c>
    </row>
    <row r="111" spans="1:7" x14ac:dyDescent="0.2">
      <c r="A111" s="20" t="s">
        <v>183</v>
      </c>
      <c r="B111" t="s">
        <v>335</v>
      </c>
      <c r="C111" s="9">
        <v>0</v>
      </c>
      <c r="D111" s="9">
        <v>0</v>
      </c>
      <c r="E111" s="9">
        <v>0</v>
      </c>
      <c r="F111" s="9">
        <v>5</v>
      </c>
      <c r="G111" s="9">
        <v>0</v>
      </c>
    </row>
    <row r="112" spans="1:7" x14ac:dyDescent="0.2">
      <c r="A112" s="20" t="s">
        <v>183</v>
      </c>
      <c r="B112" t="s">
        <v>336</v>
      </c>
      <c r="C112" s="9">
        <v>85</v>
      </c>
      <c r="D112" s="9">
        <v>75</v>
      </c>
      <c r="E112" s="9">
        <v>40</v>
      </c>
      <c r="F112" s="9">
        <v>45</v>
      </c>
      <c r="G112" s="9">
        <v>15</v>
      </c>
    </row>
    <row r="113" spans="1:7" x14ac:dyDescent="0.2">
      <c r="A113" s="20" t="s">
        <v>183</v>
      </c>
      <c r="B113" t="s">
        <v>337</v>
      </c>
      <c r="C113" s="9">
        <v>35</v>
      </c>
      <c r="D113" s="9">
        <v>50</v>
      </c>
      <c r="E113" s="9">
        <v>15</v>
      </c>
      <c r="F113" s="9">
        <v>40</v>
      </c>
      <c r="G113" s="9">
        <v>0</v>
      </c>
    </row>
    <row r="114" spans="1:7" x14ac:dyDescent="0.2">
      <c r="A114" s="20" t="s">
        <v>183</v>
      </c>
      <c r="B114" t="s">
        <v>338</v>
      </c>
      <c r="C114" s="9">
        <v>20</v>
      </c>
      <c r="D114" s="9" t="s">
        <v>29</v>
      </c>
      <c r="E114" s="9">
        <v>40</v>
      </c>
      <c r="F114" s="9">
        <v>30</v>
      </c>
      <c r="G114" s="9">
        <v>10</v>
      </c>
    </row>
    <row r="115" spans="1:7" x14ac:dyDescent="0.2">
      <c r="A115" s="20" t="s">
        <v>183</v>
      </c>
      <c r="B115" t="s">
        <v>339</v>
      </c>
      <c r="C115" s="9">
        <v>10</v>
      </c>
      <c r="D115" s="9" t="s">
        <v>29</v>
      </c>
      <c r="E115" s="9">
        <v>10</v>
      </c>
      <c r="F115" s="9">
        <v>15</v>
      </c>
      <c r="G115" s="9">
        <v>0</v>
      </c>
    </row>
    <row r="116" spans="1:7" x14ac:dyDescent="0.2">
      <c r="A116" s="20" t="s">
        <v>183</v>
      </c>
      <c r="B116" t="s">
        <v>340</v>
      </c>
      <c r="C116" s="9">
        <v>150</v>
      </c>
      <c r="D116" s="9">
        <v>10</v>
      </c>
      <c r="E116" s="9">
        <v>0</v>
      </c>
      <c r="F116" s="9" t="s">
        <v>31</v>
      </c>
      <c r="G116" s="9" t="s">
        <v>31</v>
      </c>
    </row>
    <row r="117" spans="1:7" x14ac:dyDescent="0.2">
      <c r="A117" s="20" t="s">
        <v>183</v>
      </c>
      <c r="B117" t="s">
        <v>341</v>
      </c>
      <c r="C117" s="9">
        <v>0</v>
      </c>
      <c r="D117" s="9" t="s">
        <v>29</v>
      </c>
      <c r="E117" s="9">
        <v>0</v>
      </c>
      <c r="F117" s="9">
        <v>0</v>
      </c>
      <c r="G117" s="9">
        <v>0</v>
      </c>
    </row>
    <row r="118" spans="1:7" x14ac:dyDescent="0.2">
      <c r="A118" s="20" t="s">
        <v>183</v>
      </c>
      <c r="B118" t="s">
        <v>262</v>
      </c>
      <c r="C118" s="9">
        <v>15</v>
      </c>
      <c r="D118" s="9">
        <v>15</v>
      </c>
      <c r="E118" s="9">
        <v>15</v>
      </c>
      <c r="F118" s="9" t="s">
        <v>31</v>
      </c>
      <c r="G118" s="9" t="s">
        <v>31</v>
      </c>
    </row>
    <row r="119" spans="1:7" x14ac:dyDescent="0.2">
      <c r="A119" s="20" t="s">
        <v>183</v>
      </c>
      <c r="B119" t="s">
        <v>263</v>
      </c>
      <c r="C119" s="9">
        <v>310</v>
      </c>
      <c r="D119" s="9">
        <v>295</v>
      </c>
      <c r="E119" s="9">
        <v>250</v>
      </c>
      <c r="F119" s="9">
        <v>245</v>
      </c>
      <c r="G119" s="9">
        <v>165</v>
      </c>
    </row>
    <row r="120" spans="1:7" x14ac:dyDescent="0.2">
      <c r="A120" s="20" t="s">
        <v>183</v>
      </c>
      <c r="B120" t="s">
        <v>136</v>
      </c>
      <c r="C120" s="9" t="s">
        <v>29</v>
      </c>
      <c r="D120" s="9" t="s">
        <v>29</v>
      </c>
      <c r="E120" s="9">
        <v>0</v>
      </c>
      <c r="F120" s="9">
        <v>0</v>
      </c>
      <c r="G120" s="9" t="s">
        <v>29</v>
      </c>
    </row>
    <row r="121" spans="1:7" x14ac:dyDescent="0.2">
      <c r="A121" s="20" t="s">
        <v>183</v>
      </c>
      <c r="B121" t="s">
        <v>264</v>
      </c>
      <c r="C121" s="9">
        <v>60</v>
      </c>
      <c r="D121" s="9">
        <v>20</v>
      </c>
      <c r="E121" s="9">
        <v>5</v>
      </c>
      <c r="F121" s="9" t="s">
        <v>31</v>
      </c>
      <c r="G121" s="9" t="s">
        <v>31</v>
      </c>
    </row>
    <row r="122" spans="1:7" x14ac:dyDescent="0.2">
      <c r="A122" s="20" t="s">
        <v>183</v>
      </c>
      <c r="B122" t="s">
        <v>265</v>
      </c>
      <c r="C122" s="9">
        <v>140</v>
      </c>
      <c r="D122" s="9">
        <v>65</v>
      </c>
      <c r="E122" s="9">
        <v>115</v>
      </c>
      <c r="F122" s="9">
        <v>90</v>
      </c>
      <c r="G122" s="9" t="s">
        <v>29</v>
      </c>
    </row>
    <row r="123" spans="1:7" x14ac:dyDescent="0.2">
      <c r="A123" s="20" t="s">
        <v>183</v>
      </c>
      <c r="B123" t="s">
        <v>342</v>
      </c>
      <c r="C123" s="9">
        <v>10</v>
      </c>
      <c r="D123" s="9">
        <v>10</v>
      </c>
      <c r="E123" s="9">
        <v>45</v>
      </c>
      <c r="F123" s="9">
        <v>50</v>
      </c>
      <c r="G123" s="9">
        <v>5</v>
      </c>
    </row>
    <row r="124" spans="1:7" x14ac:dyDescent="0.2">
      <c r="A124" s="20" t="s">
        <v>183</v>
      </c>
      <c r="B124" t="s">
        <v>343</v>
      </c>
      <c r="C124" s="9" t="s">
        <v>31</v>
      </c>
      <c r="D124" s="9">
        <v>10</v>
      </c>
      <c r="E124" s="9">
        <v>5</v>
      </c>
      <c r="F124" s="9">
        <v>30</v>
      </c>
      <c r="G124" s="9">
        <v>60</v>
      </c>
    </row>
    <row r="125" spans="1:7" x14ac:dyDescent="0.2">
      <c r="A125" s="20" t="s">
        <v>183</v>
      </c>
      <c r="B125" t="s">
        <v>267</v>
      </c>
      <c r="C125" s="9">
        <v>10</v>
      </c>
      <c r="D125" s="9">
        <v>5</v>
      </c>
      <c r="E125" s="9">
        <v>30</v>
      </c>
      <c r="F125" s="9">
        <v>15</v>
      </c>
      <c r="G125" s="9">
        <v>50</v>
      </c>
    </row>
    <row r="126" spans="1:7" x14ac:dyDescent="0.2">
      <c r="A126" s="20" t="s">
        <v>183</v>
      </c>
      <c r="B126" t="s">
        <v>344</v>
      </c>
      <c r="C126" s="9">
        <v>25</v>
      </c>
      <c r="D126" s="9">
        <v>25</v>
      </c>
      <c r="E126" s="9">
        <v>15</v>
      </c>
      <c r="F126" s="9">
        <v>15</v>
      </c>
      <c r="G126" s="9" t="s">
        <v>29</v>
      </c>
    </row>
    <row r="127" spans="1:7" x14ac:dyDescent="0.2">
      <c r="A127" s="20" t="s">
        <v>183</v>
      </c>
      <c r="B127" t="s">
        <v>268</v>
      </c>
      <c r="C127" s="9">
        <v>85</v>
      </c>
      <c r="D127" s="9">
        <v>80</v>
      </c>
      <c r="E127" s="9">
        <v>135</v>
      </c>
      <c r="F127" s="9">
        <v>110</v>
      </c>
      <c r="G127" s="9">
        <v>165</v>
      </c>
    </row>
    <row r="128" spans="1:7" x14ac:dyDescent="0.2">
      <c r="A128" s="20" t="s">
        <v>183</v>
      </c>
      <c r="B128" t="s">
        <v>345</v>
      </c>
      <c r="C128" s="9">
        <v>35</v>
      </c>
      <c r="D128" s="9">
        <v>10</v>
      </c>
      <c r="E128" s="9">
        <v>10</v>
      </c>
      <c r="F128" s="9" t="s">
        <v>31</v>
      </c>
      <c r="G128" s="9" t="s">
        <v>31</v>
      </c>
    </row>
    <row r="129" spans="1:7" x14ac:dyDescent="0.2">
      <c r="A129" s="20" t="s">
        <v>183</v>
      </c>
      <c r="B129" t="s">
        <v>346</v>
      </c>
      <c r="C129" s="9">
        <v>40</v>
      </c>
      <c r="D129" s="9">
        <v>45</v>
      </c>
      <c r="E129" s="9" t="s">
        <v>31</v>
      </c>
      <c r="F129" s="9" t="s">
        <v>31</v>
      </c>
      <c r="G129" s="9" t="s">
        <v>31</v>
      </c>
    </row>
    <row r="130" spans="1:7" x14ac:dyDescent="0.2">
      <c r="A130" s="20" t="s">
        <v>183</v>
      </c>
      <c r="B130" t="s">
        <v>347</v>
      </c>
      <c r="C130" s="9">
        <v>15</v>
      </c>
      <c r="D130" s="9" t="s">
        <v>29</v>
      </c>
      <c r="E130" s="9">
        <v>10</v>
      </c>
      <c r="F130" s="9">
        <v>10</v>
      </c>
      <c r="G130" s="9" t="s">
        <v>29</v>
      </c>
    </row>
    <row r="131" spans="1:7" x14ac:dyDescent="0.2">
      <c r="A131" s="20" t="s">
        <v>183</v>
      </c>
      <c r="B131" t="s">
        <v>348</v>
      </c>
      <c r="C131" s="9">
        <v>0</v>
      </c>
      <c r="D131" s="9">
        <v>0</v>
      </c>
      <c r="E131" s="9">
        <v>0</v>
      </c>
      <c r="F131" s="9">
        <v>0</v>
      </c>
      <c r="G131" s="9">
        <v>5</v>
      </c>
    </row>
    <row r="132" spans="1:7" x14ac:dyDescent="0.2">
      <c r="A132" s="20" t="s">
        <v>183</v>
      </c>
      <c r="B132" t="s">
        <v>197</v>
      </c>
      <c r="C132" s="9">
        <v>10</v>
      </c>
      <c r="D132" s="9" t="s">
        <v>29</v>
      </c>
      <c r="E132" s="9">
        <v>0</v>
      </c>
      <c r="F132" s="9" t="s">
        <v>31</v>
      </c>
      <c r="G132" s="9" t="s">
        <v>31</v>
      </c>
    </row>
    <row r="133" spans="1:7" x14ac:dyDescent="0.2">
      <c r="A133" s="20" t="s">
        <v>183</v>
      </c>
      <c r="B133" t="s">
        <v>272</v>
      </c>
      <c r="C133" s="9" t="s">
        <v>31</v>
      </c>
      <c r="D133" s="9" t="s">
        <v>31</v>
      </c>
      <c r="E133" s="9" t="s">
        <v>31</v>
      </c>
      <c r="F133" s="9">
        <v>0</v>
      </c>
      <c r="G133" s="9" t="s">
        <v>29</v>
      </c>
    </row>
    <row r="134" spans="1:7" x14ac:dyDescent="0.2">
      <c r="A134" s="20" t="s">
        <v>183</v>
      </c>
      <c r="B134" t="s">
        <v>349</v>
      </c>
      <c r="C134" s="9">
        <v>5</v>
      </c>
      <c r="D134" s="9">
        <v>0</v>
      </c>
      <c r="E134" s="9">
        <v>0</v>
      </c>
      <c r="F134" s="9" t="s">
        <v>31</v>
      </c>
      <c r="G134" s="9" t="s">
        <v>31</v>
      </c>
    </row>
    <row r="135" spans="1:7" x14ac:dyDescent="0.2">
      <c r="A135" s="20" t="s">
        <v>183</v>
      </c>
      <c r="B135" t="s">
        <v>350</v>
      </c>
      <c r="C135" s="9" t="s">
        <v>29</v>
      </c>
      <c r="D135" s="9" t="s">
        <v>29</v>
      </c>
      <c r="E135" s="9">
        <v>0</v>
      </c>
      <c r="F135" s="9">
        <v>0</v>
      </c>
      <c r="G135" s="9">
        <v>0</v>
      </c>
    </row>
    <row r="136" spans="1:7" x14ac:dyDescent="0.2">
      <c r="A136" s="20" t="s">
        <v>183</v>
      </c>
      <c r="B136" t="s">
        <v>351</v>
      </c>
      <c r="C136" s="9">
        <v>0</v>
      </c>
      <c r="D136" s="9" t="s">
        <v>29</v>
      </c>
      <c r="E136" s="9">
        <v>0</v>
      </c>
      <c r="F136" s="9">
        <v>0</v>
      </c>
      <c r="G136" s="9">
        <v>0</v>
      </c>
    </row>
    <row r="137" spans="1:7" x14ac:dyDescent="0.2">
      <c r="A137" s="20" t="s">
        <v>183</v>
      </c>
      <c r="B137" t="s">
        <v>352</v>
      </c>
      <c r="C137" s="9" t="s">
        <v>29</v>
      </c>
      <c r="D137" s="9">
        <v>0</v>
      </c>
      <c r="E137" s="9" t="s">
        <v>29</v>
      </c>
      <c r="F137" s="9" t="s">
        <v>29</v>
      </c>
      <c r="G137" s="9" t="s">
        <v>29</v>
      </c>
    </row>
    <row r="138" spans="1:7" x14ac:dyDescent="0.2">
      <c r="A138" s="20" t="s">
        <v>183</v>
      </c>
      <c r="B138" t="s">
        <v>353</v>
      </c>
      <c r="C138" s="9" t="s">
        <v>29</v>
      </c>
      <c r="D138" s="9" t="s">
        <v>29</v>
      </c>
      <c r="E138" s="9" t="s">
        <v>29</v>
      </c>
      <c r="F138" s="9" t="s">
        <v>29</v>
      </c>
      <c r="G138" s="9">
        <v>0</v>
      </c>
    </row>
    <row r="139" spans="1:7" x14ac:dyDescent="0.2">
      <c r="A139" s="20" t="s">
        <v>183</v>
      </c>
      <c r="B139" t="s">
        <v>354</v>
      </c>
      <c r="C139" s="9">
        <v>5</v>
      </c>
      <c r="D139" s="9">
        <v>10</v>
      </c>
      <c r="E139" s="9">
        <v>0</v>
      </c>
      <c r="F139" s="9" t="s">
        <v>31</v>
      </c>
      <c r="G139" s="9" t="s">
        <v>31</v>
      </c>
    </row>
    <row r="140" spans="1:7" x14ac:dyDescent="0.2">
      <c r="A140" s="20" t="s">
        <v>183</v>
      </c>
      <c r="B140" t="s">
        <v>273</v>
      </c>
      <c r="C140" s="9">
        <v>0</v>
      </c>
      <c r="D140" s="9" t="s">
        <v>29</v>
      </c>
      <c r="E140" s="9">
        <v>0</v>
      </c>
      <c r="F140" s="9" t="s">
        <v>29</v>
      </c>
      <c r="G140" s="9">
        <v>0</v>
      </c>
    </row>
    <row r="141" spans="1:7" x14ac:dyDescent="0.2">
      <c r="A141" s="20" t="s">
        <v>183</v>
      </c>
      <c r="B141" t="s">
        <v>355</v>
      </c>
      <c r="C141" s="9" t="s">
        <v>29</v>
      </c>
      <c r="D141" s="9" t="s">
        <v>29</v>
      </c>
      <c r="E141" s="9" t="s">
        <v>29</v>
      </c>
      <c r="F141" s="9">
        <v>0</v>
      </c>
      <c r="G141" s="9" t="s">
        <v>31</v>
      </c>
    </row>
    <row r="142" spans="1:7" x14ac:dyDescent="0.2">
      <c r="A142" s="20" t="s">
        <v>183</v>
      </c>
      <c r="B142" t="s">
        <v>274</v>
      </c>
      <c r="C142" s="9">
        <v>120</v>
      </c>
      <c r="D142" s="9">
        <v>120</v>
      </c>
      <c r="E142" s="9">
        <v>160</v>
      </c>
      <c r="F142" s="9">
        <v>125</v>
      </c>
      <c r="G142" s="9">
        <v>80</v>
      </c>
    </row>
    <row r="143" spans="1:7" x14ac:dyDescent="0.2">
      <c r="A143" s="20" t="s">
        <v>183</v>
      </c>
      <c r="B143" t="s">
        <v>356</v>
      </c>
      <c r="C143" s="9" t="s">
        <v>31</v>
      </c>
      <c r="D143" s="9" t="s">
        <v>31</v>
      </c>
      <c r="E143" s="9">
        <v>0</v>
      </c>
      <c r="F143" s="9" t="s">
        <v>29</v>
      </c>
      <c r="G143" s="9" t="s">
        <v>29</v>
      </c>
    </row>
    <row r="144" spans="1:7" x14ac:dyDescent="0.2">
      <c r="A144" s="20" t="s">
        <v>183</v>
      </c>
      <c r="B144" t="s">
        <v>357</v>
      </c>
      <c r="C144" s="9">
        <v>25</v>
      </c>
      <c r="D144" s="9">
        <v>15</v>
      </c>
      <c r="E144" s="9">
        <v>15</v>
      </c>
      <c r="F144" s="9">
        <v>10</v>
      </c>
      <c r="G144" s="9" t="s">
        <v>29</v>
      </c>
    </row>
    <row r="145" spans="1:7" x14ac:dyDescent="0.2">
      <c r="A145" s="20" t="s">
        <v>183</v>
      </c>
      <c r="B145" t="s">
        <v>145</v>
      </c>
      <c r="C145" s="9">
        <v>305</v>
      </c>
      <c r="D145" s="9">
        <v>230</v>
      </c>
      <c r="E145" s="9">
        <v>225</v>
      </c>
      <c r="F145" s="9">
        <v>190</v>
      </c>
      <c r="G145" s="9">
        <v>170</v>
      </c>
    </row>
    <row r="146" spans="1:7" x14ac:dyDescent="0.2">
      <c r="A146" s="20" t="s">
        <v>183</v>
      </c>
      <c r="B146" t="s">
        <v>358</v>
      </c>
      <c r="C146" s="9" t="s">
        <v>29</v>
      </c>
      <c r="D146" s="9" t="s">
        <v>29</v>
      </c>
      <c r="E146" s="9">
        <v>0</v>
      </c>
      <c r="F146" s="9" t="s">
        <v>29</v>
      </c>
      <c r="G146" s="9">
        <v>10</v>
      </c>
    </row>
    <row r="147" spans="1:7" x14ac:dyDescent="0.2">
      <c r="A147" s="20" t="s">
        <v>183</v>
      </c>
      <c r="B147" t="s">
        <v>359</v>
      </c>
      <c r="C147" s="9">
        <v>15</v>
      </c>
      <c r="D147" s="9">
        <v>65</v>
      </c>
      <c r="E147" s="9">
        <v>55</v>
      </c>
      <c r="F147" s="9">
        <v>15</v>
      </c>
      <c r="G147" s="9">
        <v>15</v>
      </c>
    </row>
    <row r="148" spans="1:7" x14ac:dyDescent="0.2">
      <c r="A148" s="20" t="s">
        <v>183</v>
      </c>
      <c r="B148" t="s">
        <v>250</v>
      </c>
      <c r="C148" s="9">
        <v>60</v>
      </c>
      <c r="D148" s="9">
        <v>10</v>
      </c>
      <c r="E148" s="9">
        <v>5</v>
      </c>
      <c r="F148" s="9" t="s">
        <v>31</v>
      </c>
      <c r="G148" s="9" t="s">
        <v>31</v>
      </c>
    </row>
    <row r="149" spans="1:7" x14ac:dyDescent="0.2">
      <c r="A149" s="20" t="s">
        <v>183</v>
      </c>
      <c r="B149" t="s">
        <v>140</v>
      </c>
      <c r="C149" s="9">
        <v>5</v>
      </c>
      <c r="D149" s="9">
        <v>5</v>
      </c>
      <c r="E149" s="9">
        <v>0</v>
      </c>
      <c r="F149" s="9" t="s">
        <v>31</v>
      </c>
      <c r="G149" s="9" t="s">
        <v>31</v>
      </c>
    </row>
    <row r="150" spans="1:7" x14ac:dyDescent="0.2">
      <c r="A150" s="20" t="s">
        <v>183</v>
      </c>
      <c r="B150" t="s">
        <v>360</v>
      </c>
      <c r="C150" s="9" t="s">
        <v>29</v>
      </c>
      <c r="D150" s="9">
        <v>0</v>
      </c>
      <c r="E150" s="9">
        <v>0</v>
      </c>
      <c r="F150" s="9" t="s">
        <v>31</v>
      </c>
      <c r="G150" s="9" t="s">
        <v>31</v>
      </c>
    </row>
    <row r="151" spans="1:7" x14ac:dyDescent="0.2">
      <c r="A151" s="20" t="s">
        <v>183</v>
      </c>
      <c r="B151" t="s">
        <v>361</v>
      </c>
      <c r="C151" s="9" t="s">
        <v>29</v>
      </c>
      <c r="D151" s="9">
        <v>5</v>
      </c>
      <c r="E151" s="9">
        <v>0</v>
      </c>
      <c r="F151" s="9" t="s">
        <v>31</v>
      </c>
      <c r="G151" s="9" t="s">
        <v>31</v>
      </c>
    </row>
    <row r="152" spans="1:7" x14ac:dyDescent="0.2">
      <c r="A152" s="20" t="s">
        <v>183</v>
      </c>
      <c r="B152" t="s">
        <v>362</v>
      </c>
      <c r="C152" s="9">
        <v>15</v>
      </c>
      <c r="D152" s="9">
        <v>20</v>
      </c>
      <c r="E152" s="9">
        <v>10</v>
      </c>
      <c r="F152" s="9">
        <v>10</v>
      </c>
      <c r="G152" s="9">
        <v>25</v>
      </c>
    </row>
    <row r="153" spans="1:7" x14ac:dyDescent="0.2">
      <c r="A153" s="20" t="s">
        <v>183</v>
      </c>
      <c r="B153" t="s">
        <v>198</v>
      </c>
      <c r="C153" s="9">
        <v>25</v>
      </c>
      <c r="D153" s="9">
        <v>50</v>
      </c>
      <c r="E153" s="9">
        <v>55</v>
      </c>
      <c r="F153" s="9">
        <v>35</v>
      </c>
      <c r="G153" s="9">
        <v>40</v>
      </c>
    </row>
    <row r="154" spans="1:7" x14ac:dyDescent="0.2">
      <c r="A154" s="20" t="s">
        <v>183</v>
      </c>
      <c r="B154" t="s">
        <v>246</v>
      </c>
      <c r="C154" s="9">
        <v>25</v>
      </c>
      <c r="D154" s="9">
        <v>30</v>
      </c>
      <c r="E154" s="9">
        <v>35</v>
      </c>
      <c r="F154" s="9">
        <v>70</v>
      </c>
      <c r="G154" s="9">
        <v>55</v>
      </c>
    </row>
    <row r="155" spans="1:7" x14ac:dyDescent="0.2">
      <c r="A155" s="20" t="s">
        <v>183</v>
      </c>
      <c r="B155" t="s">
        <v>247</v>
      </c>
      <c r="C155" s="9" t="s">
        <v>29</v>
      </c>
      <c r="D155" s="9" t="s">
        <v>29</v>
      </c>
      <c r="E155" s="9">
        <v>5</v>
      </c>
      <c r="F155" s="9">
        <v>30</v>
      </c>
      <c r="G155" s="9">
        <v>25</v>
      </c>
    </row>
    <row r="156" spans="1:7" x14ac:dyDescent="0.2">
      <c r="A156" s="20" t="s">
        <v>183</v>
      </c>
      <c r="B156" t="s">
        <v>363</v>
      </c>
      <c r="C156" s="9" t="s">
        <v>29</v>
      </c>
      <c r="D156" s="9">
        <v>0</v>
      </c>
      <c r="E156" s="9">
        <v>0</v>
      </c>
      <c r="F156" s="9" t="s">
        <v>31</v>
      </c>
      <c r="G156" s="9" t="s">
        <v>31</v>
      </c>
    </row>
    <row r="157" spans="1:7" x14ac:dyDescent="0.2">
      <c r="A157" s="20" t="s">
        <v>183</v>
      </c>
      <c r="B157" t="s">
        <v>364</v>
      </c>
      <c r="C157" s="9">
        <v>85</v>
      </c>
      <c r="D157" s="9">
        <v>85</v>
      </c>
      <c r="E157" s="9">
        <v>30</v>
      </c>
      <c r="F157" s="9">
        <v>15</v>
      </c>
      <c r="G157" s="9">
        <v>5</v>
      </c>
    </row>
    <row r="158" spans="1:7" x14ac:dyDescent="0.2">
      <c r="A158" s="20" t="s">
        <v>183</v>
      </c>
      <c r="B158" t="s">
        <v>365</v>
      </c>
      <c r="C158" s="9">
        <v>0</v>
      </c>
      <c r="D158" s="9">
        <v>0</v>
      </c>
      <c r="E158" s="9">
        <v>0</v>
      </c>
      <c r="F158" s="9" t="s">
        <v>29</v>
      </c>
      <c r="G158" s="9">
        <v>5</v>
      </c>
    </row>
    <row r="159" spans="1:7" x14ac:dyDescent="0.2">
      <c r="A159" s="20" t="s">
        <v>183</v>
      </c>
      <c r="B159" t="s">
        <v>366</v>
      </c>
      <c r="C159" s="9">
        <v>495</v>
      </c>
      <c r="D159" s="9">
        <v>265</v>
      </c>
      <c r="E159" s="9">
        <v>170</v>
      </c>
      <c r="F159" s="9">
        <v>75</v>
      </c>
      <c r="G159" s="9">
        <v>15</v>
      </c>
    </row>
    <row r="160" spans="1:7" x14ac:dyDescent="0.2">
      <c r="A160" s="20" t="s">
        <v>183</v>
      </c>
      <c r="B160" t="s">
        <v>367</v>
      </c>
      <c r="C160" s="9">
        <v>0</v>
      </c>
      <c r="D160" s="9">
        <v>0</v>
      </c>
      <c r="E160" s="9">
        <v>0</v>
      </c>
      <c r="F160" s="9" t="s">
        <v>29</v>
      </c>
      <c r="G160" s="9" t="s">
        <v>29</v>
      </c>
    </row>
    <row r="161" spans="1:7" x14ac:dyDescent="0.2">
      <c r="A161" s="20" t="s">
        <v>183</v>
      </c>
      <c r="B161" t="s">
        <v>368</v>
      </c>
      <c r="C161" s="9">
        <v>0</v>
      </c>
      <c r="D161" s="9">
        <v>0</v>
      </c>
      <c r="E161" s="9">
        <v>0</v>
      </c>
      <c r="F161" s="9" t="s">
        <v>29</v>
      </c>
      <c r="G161" s="9">
        <v>0</v>
      </c>
    </row>
    <row r="162" spans="1:7" x14ac:dyDescent="0.2">
      <c r="A162" s="20" t="s">
        <v>183</v>
      </c>
      <c r="B162" t="s">
        <v>369</v>
      </c>
      <c r="C162" s="9" t="s">
        <v>29</v>
      </c>
      <c r="D162" s="9">
        <v>0</v>
      </c>
      <c r="E162" s="9" t="s">
        <v>29</v>
      </c>
      <c r="F162" s="9" t="s">
        <v>29</v>
      </c>
      <c r="G162" s="9">
        <v>5</v>
      </c>
    </row>
    <row r="163" spans="1:7" x14ac:dyDescent="0.2">
      <c r="A163" s="20" t="s">
        <v>183</v>
      </c>
      <c r="B163" t="s">
        <v>370</v>
      </c>
      <c r="C163" s="9" t="s">
        <v>29</v>
      </c>
      <c r="D163" s="9">
        <v>0</v>
      </c>
      <c r="E163" s="9" t="s">
        <v>29</v>
      </c>
      <c r="F163" s="9">
        <v>10</v>
      </c>
      <c r="G163" s="9">
        <v>5</v>
      </c>
    </row>
    <row r="164" spans="1:7" x14ac:dyDescent="0.2">
      <c r="A164" s="20" t="s">
        <v>183</v>
      </c>
      <c r="B164" t="s">
        <v>371</v>
      </c>
      <c r="C164" s="9">
        <v>0</v>
      </c>
      <c r="D164" s="9">
        <v>0</v>
      </c>
      <c r="E164" s="9" t="s">
        <v>29</v>
      </c>
      <c r="F164" s="9">
        <v>0</v>
      </c>
      <c r="G164" s="9" t="s">
        <v>29</v>
      </c>
    </row>
    <row r="165" spans="1:7" x14ac:dyDescent="0.2">
      <c r="A165" s="20" t="s">
        <v>183</v>
      </c>
      <c r="B165" t="s">
        <v>372</v>
      </c>
      <c r="C165" s="9">
        <v>0</v>
      </c>
      <c r="D165" s="9">
        <v>0</v>
      </c>
      <c r="E165" s="9">
        <v>0</v>
      </c>
      <c r="F165" s="9">
        <v>0</v>
      </c>
      <c r="G165" s="9" t="s">
        <v>29</v>
      </c>
    </row>
    <row r="166" spans="1:7" x14ac:dyDescent="0.2">
      <c r="A166" s="20" t="s">
        <v>183</v>
      </c>
      <c r="B166" t="s">
        <v>373</v>
      </c>
      <c r="C166" s="9" t="s">
        <v>29</v>
      </c>
      <c r="D166" s="9" t="s">
        <v>29</v>
      </c>
      <c r="E166" s="9" t="s">
        <v>29</v>
      </c>
      <c r="F166" s="9">
        <v>5</v>
      </c>
      <c r="G166" s="9">
        <v>0</v>
      </c>
    </row>
    <row r="167" spans="1:7" x14ac:dyDescent="0.2">
      <c r="A167" s="20" t="s">
        <v>183</v>
      </c>
      <c r="B167" t="s">
        <v>374</v>
      </c>
      <c r="C167" s="9">
        <v>20</v>
      </c>
      <c r="D167" s="9">
        <v>15</v>
      </c>
      <c r="E167" s="9">
        <v>20</v>
      </c>
      <c r="F167" s="9">
        <v>10</v>
      </c>
      <c r="G167" s="9">
        <v>20</v>
      </c>
    </row>
    <row r="168" spans="1:7" x14ac:dyDescent="0.2">
      <c r="A168" s="20" t="s">
        <v>183</v>
      </c>
      <c r="B168" t="s">
        <v>375</v>
      </c>
      <c r="C168" s="9">
        <v>0</v>
      </c>
      <c r="D168" s="9">
        <v>0</v>
      </c>
      <c r="E168" s="9" t="s">
        <v>29</v>
      </c>
      <c r="F168" s="9">
        <v>0</v>
      </c>
      <c r="G168" s="9">
        <v>5</v>
      </c>
    </row>
    <row r="169" spans="1:7" x14ac:dyDescent="0.2">
      <c r="A169" s="20" t="s">
        <v>183</v>
      </c>
      <c r="B169" t="s">
        <v>376</v>
      </c>
      <c r="C169" s="9">
        <v>10</v>
      </c>
      <c r="D169" s="9">
        <v>0</v>
      </c>
      <c r="E169" s="9" t="s">
        <v>29</v>
      </c>
      <c r="F169" s="9" t="s">
        <v>29</v>
      </c>
      <c r="G169" s="9">
        <v>5</v>
      </c>
    </row>
    <row r="170" spans="1:7" x14ac:dyDescent="0.2">
      <c r="A170" s="20" t="s">
        <v>183</v>
      </c>
      <c r="B170" t="s">
        <v>377</v>
      </c>
      <c r="C170" s="9">
        <v>0</v>
      </c>
      <c r="D170" s="9">
        <v>0</v>
      </c>
      <c r="E170" s="9">
        <v>0</v>
      </c>
      <c r="F170" s="9">
        <v>0</v>
      </c>
      <c r="G170" s="9" t="s">
        <v>29</v>
      </c>
    </row>
    <row r="171" spans="1:7" x14ac:dyDescent="0.2">
      <c r="A171" s="20" t="s">
        <v>183</v>
      </c>
      <c r="B171" t="s">
        <v>378</v>
      </c>
      <c r="C171" s="9">
        <v>0</v>
      </c>
      <c r="D171" s="9">
        <v>0</v>
      </c>
      <c r="E171" s="9" t="s">
        <v>29</v>
      </c>
      <c r="F171" s="9">
        <v>0</v>
      </c>
      <c r="G171" s="9">
        <v>0</v>
      </c>
    </row>
    <row r="172" spans="1:7" x14ac:dyDescent="0.2">
      <c r="A172" s="20" t="s">
        <v>183</v>
      </c>
      <c r="B172" t="s">
        <v>379</v>
      </c>
      <c r="C172" s="9">
        <v>0</v>
      </c>
      <c r="D172" s="9" t="s">
        <v>29</v>
      </c>
      <c r="E172" s="9" t="s">
        <v>29</v>
      </c>
      <c r="F172" s="9" t="s">
        <v>29</v>
      </c>
      <c r="G172" s="9" t="s">
        <v>29</v>
      </c>
    </row>
    <row r="173" spans="1:7" x14ac:dyDescent="0.2">
      <c r="A173" s="20" t="s">
        <v>183</v>
      </c>
      <c r="B173" t="s">
        <v>380</v>
      </c>
      <c r="C173" s="9">
        <v>0</v>
      </c>
      <c r="D173" s="9">
        <v>0</v>
      </c>
      <c r="E173" s="9">
        <v>5</v>
      </c>
      <c r="F173" s="9">
        <v>0</v>
      </c>
      <c r="G173" s="9">
        <v>15</v>
      </c>
    </row>
    <row r="174" spans="1:7" x14ac:dyDescent="0.2">
      <c r="A174" s="20" t="s">
        <v>183</v>
      </c>
      <c r="B174" t="s">
        <v>381</v>
      </c>
      <c r="C174" s="9" t="s">
        <v>29</v>
      </c>
      <c r="D174" s="9">
        <v>0</v>
      </c>
      <c r="E174" s="9" t="s">
        <v>29</v>
      </c>
      <c r="F174" s="9" t="s">
        <v>29</v>
      </c>
      <c r="G174" s="9" t="s">
        <v>29</v>
      </c>
    </row>
    <row r="175" spans="1:7" x14ac:dyDescent="0.2">
      <c r="A175" s="20" t="s">
        <v>183</v>
      </c>
      <c r="B175" t="s">
        <v>382</v>
      </c>
      <c r="C175" s="9" t="s">
        <v>29</v>
      </c>
      <c r="D175" s="9">
        <v>0</v>
      </c>
      <c r="E175" s="9" t="s">
        <v>29</v>
      </c>
      <c r="F175" s="9">
        <v>0</v>
      </c>
      <c r="G175" s="9">
        <v>0</v>
      </c>
    </row>
    <row r="176" spans="1:7" x14ac:dyDescent="0.2">
      <c r="A176" s="20" t="s">
        <v>183</v>
      </c>
      <c r="B176" t="s">
        <v>383</v>
      </c>
      <c r="C176" s="9">
        <v>0</v>
      </c>
      <c r="D176" s="9" t="s">
        <v>29</v>
      </c>
      <c r="E176" s="9" t="s">
        <v>29</v>
      </c>
      <c r="F176" s="9">
        <v>0</v>
      </c>
      <c r="G176" s="9" t="s">
        <v>29</v>
      </c>
    </row>
    <row r="177" spans="1:7" x14ac:dyDescent="0.2">
      <c r="A177" s="20" t="s">
        <v>183</v>
      </c>
      <c r="B177" t="s">
        <v>384</v>
      </c>
      <c r="C177" s="9">
        <v>0</v>
      </c>
      <c r="D177" s="9">
        <v>0</v>
      </c>
      <c r="E177" s="9">
        <v>0</v>
      </c>
      <c r="F177" s="9" t="s">
        <v>29</v>
      </c>
      <c r="G177" s="9">
        <v>0</v>
      </c>
    </row>
    <row r="178" spans="1:7" x14ac:dyDescent="0.2">
      <c r="A178" s="20" t="s">
        <v>183</v>
      </c>
      <c r="B178" t="s">
        <v>385</v>
      </c>
      <c r="C178" s="9" t="s">
        <v>29</v>
      </c>
      <c r="D178" s="9">
        <v>0</v>
      </c>
      <c r="E178" s="9" t="s">
        <v>29</v>
      </c>
      <c r="F178" s="9" t="s">
        <v>29</v>
      </c>
      <c r="G178" s="9">
        <v>5</v>
      </c>
    </row>
    <row r="179" spans="1:7" x14ac:dyDescent="0.2">
      <c r="A179" s="20" t="s">
        <v>183</v>
      </c>
      <c r="B179" t="s">
        <v>386</v>
      </c>
      <c r="C179" s="9">
        <v>5</v>
      </c>
      <c r="D179" s="9">
        <v>0</v>
      </c>
      <c r="E179" s="9">
        <v>5</v>
      </c>
      <c r="F179" s="9">
        <v>10</v>
      </c>
      <c r="G179" s="9">
        <v>5</v>
      </c>
    </row>
    <row r="180" spans="1:7" x14ac:dyDescent="0.2">
      <c r="A180" s="20" t="s">
        <v>183</v>
      </c>
      <c r="B180" t="s">
        <v>387</v>
      </c>
      <c r="C180" s="9">
        <v>0</v>
      </c>
      <c r="D180" s="9" t="s">
        <v>29</v>
      </c>
      <c r="E180" s="9">
        <v>0</v>
      </c>
      <c r="F180" s="9" t="s">
        <v>29</v>
      </c>
      <c r="G180" s="9" t="s">
        <v>29</v>
      </c>
    </row>
    <row r="181" spans="1:7" x14ac:dyDescent="0.2">
      <c r="A181" s="20" t="s">
        <v>183</v>
      </c>
      <c r="B181" t="s">
        <v>388</v>
      </c>
      <c r="C181" s="9">
        <v>10</v>
      </c>
      <c r="D181" s="9">
        <v>0</v>
      </c>
      <c r="E181" s="9">
        <v>10</v>
      </c>
      <c r="F181" s="9">
        <v>0</v>
      </c>
      <c r="G181" s="9">
        <v>15</v>
      </c>
    </row>
    <row r="182" spans="1:7" x14ac:dyDescent="0.2">
      <c r="A182" s="20" t="s">
        <v>183</v>
      </c>
      <c r="B182" t="s">
        <v>389</v>
      </c>
      <c r="C182" s="9">
        <v>0</v>
      </c>
      <c r="D182" s="9">
        <v>0</v>
      </c>
      <c r="E182" s="9">
        <v>15</v>
      </c>
      <c r="F182" s="9">
        <v>15</v>
      </c>
      <c r="G182" s="9">
        <v>30</v>
      </c>
    </row>
    <row r="183" spans="1:7" x14ac:dyDescent="0.2">
      <c r="A183" s="20" t="s">
        <v>183</v>
      </c>
      <c r="B183" t="s">
        <v>390</v>
      </c>
      <c r="C183" s="9">
        <v>0</v>
      </c>
      <c r="D183" s="9">
        <v>0</v>
      </c>
      <c r="E183" s="9" t="s">
        <v>29</v>
      </c>
      <c r="F183" s="9">
        <v>0</v>
      </c>
      <c r="G183" s="9">
        <v>0</v>
      </c>
    </row>
    <row r="184" spans="1:7" x14ac:dyDescent="0.2">
      <c r="A184" s="20" t="s">
        <v>183</v>
      </c>
      <c r="B184" t="s">
        <v>391</v>
      </c>
      <c r="C184" s="9">
        <v>0</v>
      </c>
      <c r="D184" s="9" t="s">
        <v>29</v>
      </c>
      <c r="E184" s="9" t="s">
        <v>29</v>
      </c>
      <c r="F184" s="9" t="s">
        <v>29</v>
      </c>
      <c r="G184" s="9" t="s">
        <v>29</v>
      </c>
    </row>
    <row r="185" spans="1:7" x14ac:dyDescent="0.2">
      <c r="A185" s="20" t="s">
        <v>183</v>
      </c>
      <c r="B185" t="s">
        <v>392</v>
      </c>
      <c r="C185" s="9">
        <v>0</v>
      </c>
      <c r="D185" s="9">
        <v>0</v>
      </c>
      <c r="E185" s="9">
        <v>0</v>
      </c>
      <c r="F185" s="9">
        <v>0</v>
      </c>
      <c r="G185" s="9" t="s">
        <v>29</v>
      </c>
    </row>
    <row r="186" spans="1:7" x14ac:dyDescent="0.2">
      <c r="A186" s="20" t="s">
        <v>183</v>
      </c>
      <c r="B186" t="s">
        <v>393</v>
      </c>
      <c r="C186" s="9">
        <v>10</v>
      </c>
      <c r="D186" s="9">
        <v>0</v>
      </c>
      <c r="E186" s="9">
        <v>285</v>
      </c>
      <c r="F186" s="9">
        <v>335</v>
      </c>
      <c r="G186" s="9">
        <v>225</v>
      </c>
    </row>
    <row r="187" spans="1:7" x14ac:dyDescent="0.2">
      <c r="A187" s="20" t="s">
        <v>183</v>
      </c>
      <c r="B187" t="s">
        <v>394</v>
      </c>
      <c r="C187" s="9">
        <v>0</v>
      </c>
      <c r="D187" s="9">
        <v>0</v>
      </c>
      <c r="E187" s="9">
        <v>0</v>
      </c>
      <c r="F187" s="9">
        <v>0</v>
      </c>
      <c r="G187" s="9">
        <v>10</v>
      </c>
    </row>
    <row r="188" spans="1:7" x14ac:dyDescent="0.2">
      <c r="A188" s="20" t="s">
        <v>183</v>
      </c>
      <c r="B188" t="s">
        <v>395</v>
      </c>
      <c r="C188" s="9">
        <v>0</v>
      </c>
      <c r="D188" s="9">
        <v>0</v>
      </c>
      <c r="E188" s="9">
        <v>0</v>
      </c>
      <c r="F188" s="9">
        <v>0</v>
      </c>
      <c r="G188" s="9">
        <v>5</v>
      </c>
    </row>
    <row r="189" spans="1:7" x14ac:dyDescent="0.2">
      <c r="A189" s="20" t="s">
        <v>183</v>
      </c>
      <c r="B189" t="s">
        <v>396</v>
      </c>
      <c r="C189" s="9" t="s">
        <v>29</v>
      </c>
      <c r="D189" s="9">
        <v>0</v>
      </c>
      <c r="E189" s="9">
        <v>10</v>
      </c>
      <c r="F189" s="9">
        <v>45</v>
      </c>
      <c r="G189" s="9">
        <v>45</v>
      </c>
    </row>
    <row r="190" spans="1:7" x14ac:dyDescent="0.2">
      <c r="A190" s="20" t="s">
        <v>183</v>
      </c>
      <c r="B190" t="s">
        <v>397</v>
      </c>
      <c r="C190" s="9" t="s">
        <v>29</v>
      </c>
      <c r="D190" s="9">
        <v>0</v>
      </c>
      <c r="E190" s="9" t="s">
        <v>29</v>
      </c>
      <c r="F190" s="9" t="s">
        <v>29</v>
      </c>
      <c r="G190" s="9">
        <v>0</v>
      </c>
    </row>
    <row r="191" spans="1:7" x14ac:dyDescent="0.2">
      <c r="A191" s="20" t="s">
        <v>183</v>
      </c>
      <c r="B191" t="s">
        <v>398</v>
      </c>
      <c r="C191" s="9">
        <v>45</v>
      </c>
      <c r="D191" s="9">
        <v>15</v>
      </c>
      <c r="E191" s="9">
        <v>40</v>
      </c>
      <c r="F191" s="9">
        <v>35</v>
      </c>
      <c r="G191" s="9">
        <v>65</v>
      </c>
    </row>
    <row r="192" spans="1:7" x14ac:dyDescent="0.2">
      <c r="A192" s="20" t="s">
        <v>183</v>
      </c>
      <c r="B192" t="s">
        <v>399</v>
      </c>
      <c r="C192" s="9">
        <v>20</v>
      </c>
      <c r="D192" s="9" t="s">
        <v>29</v>
      </c>
      <c r="E192" s="9">
        <v>10</v>
      </c>
      <c r="F192" s="9">
        <v>10</v>
      </c>
      <c r="G192" s="9">
        <v>15</v>
      </c>
    </row>
    <row r="193" spans="1:7" x14ac:dyDescent="0.2">
      <c r="A193" s="20" t="s">
        <v>183</v>
      </c>
      <c r="B193" t="s">
        <v>400</v>
      </c>
      <c r="C193" s="9">
        <v>0</v>
      </c>
      <c r="D193" s="9">
        <v>0</v>
      </c>
      <c r="E193" s="9">
        <v>0</v>
      </c>
      <c r="F193" s="9">
        <v>5</v>
      </c>
      <c r="G193" s="9">
        <v>0</v>
      </c>
    </row>
    <row r="194" spans="1:7" x14ac:dyDescent="0.2">
      <c r="A194" s="20" t="s">
        <v>183</v>
      </c>
      <c r="B194" t="s">
        <v>401</v>
      </c>
      <c r="C194" s="9">
        <v>0</v>
      </c>
      <c r="D194" s="9">
        <v>0</v>
      </c>
      <c r="E194" s="9">
        <v>0</v>
      </c>
      <c r="F194" s="9">
        <v>0</v>
      </c>
      <c r="G194" s="9">
        <v>5</v>
      </c>
    </row>
    <row r="195" spans="1:7" x14ac:dyDescent="0.2">
      <c r="A195" s="20" t="s">
        <v>183</v>
      </c>
      <c r="B195" t="s">
        <v>402</v>
      </c>
      <c r="C195" s="9">
        <v>0</v>
      </c>
      <c r="D195" s="9">
        <v>0</v>
      </c>
      <c r="E195" s="9" t="s">
        <v>29</v>
      </c>
      <c r="F195" s="9" t="s">
        <v>29</v>
      </c>
      <c r="G195" s="9">
        <v>0</v>
      </c>
    </row>
    <row r="196" spans="1:7" x14ac:dyDescent="0.2">
      <c r="A196" s="20" t="s">
        <v>183</v>
      </c>
      <c r="B196" t="s">
        <v>403</v>
      </c>
      <c r="C196" s="9">
        <v>20</v>
      </c>
      <c r="D196" s="9">
        <v>5</v>
      </c>
      <c r="E196" s="9">
        <v>25</v>
      </c>
      <c r="F196" s="9">
        <v>45</v>
      </c>
      <c r="G196" s="9">
        <v>45</v>
      </c>
    </row>
    <row r="197" spans="1:7" x14ac:dyDescent="0.2">
      <c r="A197" s="20" t="s">
        <v>183</v>
      </c>
      <c r="B197" t="s">
        <v>404</v>
      </c>
      <c r="C197" s="9">
        <v>30</v>
      </c>
      <c r="D197" s="9">
        <v>5</v>
      </c>
      <c r="E197" s="9">
        <v>10</v>
      </c>
      <c r="F197" s="9">
        <v>10</v>
      </c>
      <c r="G197" s="9" t="s">
        <v>29</v>
      </c>
    </row>
    <row r="198" spans="1:7" x14ac:dyDescent="0.2">
      <c r="A198" s="20" t="s">
        <v>183</v>
      </c>
      <c r="B198" t="s">
        <v>405</v>
      </c>
      <c r="C198" s="9" t="s">
        <v>31</v>
      </c>
      <c r="D198" s="9" t="s">
        <v>31</v>
      </c>
      <c r="E198" s="9">
        <v>0</v>
      </c>
      <c r="F198" s="9" t="s">
        <v>29</v>
      </c>
      <c r="G198" s="9">
        <v>0</v>
      </c>
    </row>
    <row r="199" spans="1:7" x14ac:dyDescent="0.2">
      <c r="A199" s="20" t="s">
        <v>183</v>
      </c>
      <c r="B199" t="s">
        <v>406</v>
      </c>
      <c r="C199" s="9">
        <v>145</v>
      </c>
      <c r="D199" s="9">
        <v>150</v>
      </c>
      <c r="E199" s="9">
        <v>120</v>
      </c>
      <c r="F199" s="9">
        <v>50</v>
      </c>
      <c r="G199" s="9">
        <v>0</v>
      </c>
    </row>
    <row r="200" spans="1:7" x14ac:dyDescent="0.2">
      <c r="A200" s="20" t="s">
        <v>183</v>
      </c>
      <c r="B200" t="s">
        <v>407</v>
      </c>
      <c r="C200" s="9" t="s">
        <v>31</v>
      </c>
      <c r="D200" s="9" t="s">
        <v>29</v>
      </c>
      <c r="E200" s="9">
        <v>5</v>
      </c>
      <c r="F200" s="9">
        <v>20</v>
      </c>
      <c r="G200" s="9">
        <v>55</v>
      </c>
    </row>
    <row r="201" spans="1:7" x14ac:dyDescent="0.2">
      <c r="A201" s="20" t="s">
        <v>183</v>
      </c>
      <c r="B201" t="s">
        <v>408</v>
      </c>
      <c r="C201" s="9" t="s">
        <v>31</v>
      </c>
      <c r="D201" s="9" t="s">
        <v>31</v>
      </c>
      <c r="E201" s="9">
        <v>15</v>
      </c>
      <c r="F201" s="9">
        <v>0</v>
      </c>
      <c r="G201" s="9">
        <v>0</v>
      </c>
    </row>
    <row r="202" spans="1:7" x14ac:dyDescent="0.2">
      <c r="A202" s="20" t="s">
        <v>185</v>
      </c>
      <c r="B202" t="s">
        <v>409</v>
      </c>
      <c r="C202" s="9">
        <v>30</v>
      </c>
      <c r="D202" s="9">
        <v>30</v>
      </c>
      <c r="E202" s="9">
        <v>50</v>
      </c>
      <c r="F202" s="9">
        <v>0</v>
      </c>
      <c r="G202" s="9" t="s">
        <v>31</v>
      </c>
    </row>
    <row r="203" spans="1:7" x14ac:dyDescent="0.2">
      <c r="A203" s="20" t="s">
        <v>185</v>
      </c>
      <c r="B203" t="s">
        <v>410</v>
      </c>
      <c r="C203" s="9">
        <v>135</v>
      </c>
      <c r="D203" s="9">
        <v>95</v>
      </c>
      <c r="E203" s="9">
        <v>140</v>
      </c>
      <c r="F203" s="9">
        <v>45</v>
      </c>
      <c r="G203" s="9">
        <v>45</v>
      </c>
    </row>
    <row r="204" spans="1:7" x14ac:dyDescent="0.2">
      <c r="A204" s="20" t="s">
        <v>185</v>
      </c>
      <c r="B204" t="s">
        <v>411</v>
      </c>
      <c r="C204" s="9">
        <v>50</v>
      </c>
      <c r="D204" s="9">
        <v>50</v>
      </c>
      <c r="E204" s="9">
        <v>80</v>
      </c>
      <c r="F204" s="9">
        <v>15</v>
      </c>
      <c r="G204" s="9">
        <v>20</v>
      </c>
    </row>
    <row r="205" spans="1:7" x14ac:dyDescent="0.2">
      <c r="A205" s="20" t="s">
        <v>185</v>
      </c>
      <c r="B205" t="s">
        <v>412</v>
      </c>
      <c r="C205" s="9" t="s">
        <v>31</v>
      </c>
      <c r="D205" s="9" t="s">
        <v>31</v>
      </c>
      <c r="E205" s="9" t="s">
        <v>31</v>
      </c>
      <c r="F205" s="9" t="s">
        <v>31</v>
      </c>
      <c r="G205" s="9" t="s">
        <v>29</v>
      </c>
    </row>
    <row r="206" spans="1:7" x14ac:dyDescent="0.2">
      <c r="A206" s="20" t="s">
        <v>185</v>
      </c>
      <c r="B206" t="s">
        <v>322</v>
      </c>
      <c r="C206" s="9">
        <v>10</v>
      </c>
      <c r="D206" s="9">
        <v>10</v>
      </c>
      <c r="E206" s="9">
        <v>15</v>
      </c>
      <c r="F206" s="9">
        <v>15</v>
      </c>
      <c r="G206" s="9">
        <v>10</v>
      </c>
    </row>
    <row r="207" spans="1:7" x14ac:dyDescent="0.2">
      <c r="A207" s="20" t="s">
        <v>185</v>
      </c>
      <c r="B207" t="s">
        <v>413</v>
      </c>
      <c r="C207" s="9">
        <v>145</v>
      </c>
      <c r="D207" s="9">
        <v>80</v>
      </c>
      <c r="E207" s="9">
        <v>55</v>
      </c>
      <c r="F207" s="9" t="s">
        <v>29</v>
      </c>
      <c r="G207" s="9">
        <v>0</v>
      </c>
    </row>
    <row r="208" spans="1:7" x14ac:dyDescent="0.2">
      <c r="A208" s="20" t="s">
        <v>185</v>
      </c>
      <c r="B208" t="s">
        <v>326</v>
      </c>
      <c r="C208" s="9">
        <v>250</v>
      </c>
      <c r="D208" s="9">
        <v>155</v>
      </c>
      <c r="E208" s="9">
        <v>180</v>
      </c>
      <c r="F208" s="9">
        <v>140</v>
      </c>
      <c r="G208" s="9">
        <v>70</v>
      </c>
    </row>
    <row r="209" spans="1:7" x14ac:dyDescent="0.2">
      <c r="A209" s="20" t="s">
        <v>185</v>
      </c>
      <c r="B209" t="s">
        <v>257</v>
      </c>
      <c r="C209" s="9">
        <v>370</v>
      </c>
      <c r="D209" s="9">
        <v>295</v>
      </c>
      <c r="E209" s="9">
        <v>290</v>
      </c>
      <c r="F209" s="9">
        <v>165</v>
      </c>
      <c r="G209" s="9">
        <v>230</v>
      </c>
    </row>
    <row r="210" spans="1:7" x14ac:dyDescent="0.2">
      <c r="A210" s="20" t="s">
        <v>185</v>
      </c>
      <c r="B210" t="s">
        <v>414</v>
      </c>
      <c r="C210" s="9">
        <v>85</v>
      </c>
      <c r="D210" s="9">
        <v>100</v>
      </c>
      <c r="E210" s="9">
        <v>70</v>
      </c>
      <c r="F210" s="9">
        <v>25</v>
      </c>
      <c r="G210" s="9">
        <v>0</v>
      </c>
    </row>
    <row r="211" spans="1:7" x14ac:dyDescent="0.2">
      <c r="A211" s="20" t="s">
        <v>185</v>
      </c>
      <c r="B211" t="s">
        <v>340</v>
      </c>
      <c r="C211" s="9">
        <v>50</v>
      </c>
      <c r="D211" s="9">
        <v>30</v>
      </c>
      <c r="E211" s="9">
        <v>0</v>
      </c>
      <c r="F211" s="9" t="s">
        <v>31</v>
      </c>
      <c r="G211" s="9" t="s">
        <v>31</v>
      </c>
    </row>
    <row r="212" spans="1:7" x14ac:dyDescent="0.2">
      <c r="A212" s="20" t="s">
        <v>185</v>
      </c>
      <c r="B212" t="s">
        <v>262</v>
      </c>
      <c r="C212" s="9">
        <v>55</v>
      </c>
      <c r="D212" s="9">
        <v>50</v>
      </c>
      <c r="E212" s="9">
        <v>40</v>
      </c>
      <c r="F212" s="9" t="s">
        <v>31</v>
      </c>
      <c r="G212" s="9" t="s">
        <v>31</v>
      </c>
    </row>
    <row r="213" spans="1:7" x14ac:dyDescent="0.2">
      <c r="A213" s="20" t="s">
        <v>185</v>
      </c>
      <c r="B213" t="s">
        <v>263</v>
      </c>
      <c r="C213" s="9">
        <v>335</v>
      </c>
      <c r="D213" s="9">
        <v>240</v>
      </c>
      <c r="E213" s="9">
        <v>235</v>
      </c>
      <c r="F213" s="9">
        <v>140</v>
      </c>
      <c r="G213" s="9">
        <v>95</v>
      </c>
    </row>
    <row r="214" spans="1:7" x14ac:dyDescent="0.2">
      <c r="A214" s="20" t="s">
        <v>185</v>
      </c>
      <c r="B214" t="s">
        <v>264</v>
      </c>
      <c r="C214" s="9">
        <v>25</v>
      </c>
      <c r="D214" s="9">
        <v>30</v>
      </c>
      <c r="E214" s="9">
        <v>0</v>
      </c>
      <c r="F214" s="9" t="s">
        <v>31</v>
      </c>
      <c r="G214" s="9" t="s">
        <v>31</v>
      </c>
    </row>
    <row r="215" spans="1:7" x14ac:dyDescent="0.2">
      <c r="A215" s="20" t="s">
        <v>185</v>
      </c>
      <c r="B215" t="s">
        <v>265</v>
      </c>
      <c r="C215" s="9">
        <v>20</v>
      </c>
      <c r="D215" s="9" t="s">
        <v>29</v>
      </c>
      <c r="E215" s="9">
        <v>0</v>
      </c>
      <c r="F215" s="9" t="s">
        <v>31</v>
      </c>
      <c r="G215" s="9" t="s">
        <v>31</v>
      </c>
    </row>
    <row r="216" spans="1:7" x14ac:dyDescent="0.2">
      <c r="A216" s="20" t="s">
        <v>185</v>
      </c>
      <c r="B216" t="s">
        <v>415</v>
      </c>
      <c r="C216" s="9" t="s">
        <v>29</v>
      </c>
      <c r="D216" s="9">
        <v>15</v>
      </c>
      <c r="E216" s="9">
        <v>30</v>
      </c>
      <c r="F216" s="9">
        <v>20</v>
      </c>
      <c r="G216" s="9">
        <v>20</v>
      </c>
    </row>
    <row r="217" spans="1:7" x14ac:dyDescent="0.2">
      <c r="A217" s="20" t="s">
        <v>185</v>
      </c>
      <c r="B217" t="s">
        <v>267</v>
      </c>
      <c r="C217" s="9">
        <v>0</v>
      </c>
      <c r="D217" s="9">
        <v>10</v>
      </c>
      <c r="E217" s="9">
        <v>5</v>
      </c>
      <c r="F217" s="9">
        <v>15</v>
      </c>
      <c r="G217" s="9">
        <v>10</v>
      </c>
    </row>
    <row r="218" spans="1:7" x14ac:dyDescent="0.2">
      <c r="A218" s="20" t="s">
        <v>185</v>
      </c>
      <c r="B218" t="s">
        <v>416</v>
      </c>
      <c r="C218" s="9">
        <v>20</v>
      </c>
      <c r="D218" s="9">
        <v>15</v>
      </c>
      <c r="E218" s="9">
        <v>25</v>
      </c>
      <c r="F218" s="9">
        <v>10</v>
      </c>
      <c r="G218" s="9">
        <v>10</v>
      </c>
    </row>
    <row r="219" spans="1:7" x14ac:dyDescent="0.2">
      <c r="A219" s="20" t="s">
        <v>185</v>
      </c>
      <c r="B219" t="s">
        <v>269</v>
      </c>
      <c r="C219" s="9">
        <v>20</v>
      </c>
      <c r="D219" s="9">
        <v>15</v>
      </c>
      <c r="E219" s="9" t="s">
        <v>29</v>
      </c>
      <c r="F219" s="9" t="s">
        <v>29</v>
      </c>
      <c r="G219" s="9" t="s">
        <v>29</v>
      </c>
    </row>
    <row r="220" spans="1:7" x14ac:dyDescent="0.2">
      <c r="A220" s="20" t="s">
        <v>185</v>
      </c>
      <c r="B220" t="s">
        <v>417</v>
      </c>
      <c r="C220" s="9">
        <v>600</v>
      </c>
      <c r="D220" s="9">
        <v>470</v>
      </c>
      <c r="E220" s="9">
        <v>430</v>
      </c>
      <c r="F220" s="9">
        <v>225</v>
      </c>
      <c r="G220" s="9">
        <v>315</v>
      </c>
    </row>
    <row r="221" spans="1:7" x14ac:dyDescent="0.2">
      <c r="A221" s="20" t="s">
        <v>185</v>
      </c>
      <c r="B221" t="s">
        <v>345</v>
      </c>
      <c r="C221" s="9">
        <v>35</v>
      </c>
      <c r="D221" s="9">
        <v>40</v>
      </c>
      <c r="E221" s="9">
        <v>15</v>
      </c>
      <c r="F221" s="9">
        <v>5</v>
      </c>
      <c r="G221" s="9" t="s">
        <v>29</v>
      </c>
    </row>
    <row r="222" spans="1:7" x14ac:dyDescent="0.2">
      <c r="A222" s="20" t="s">
        <v>185</v>
      </c>
      <c r="B222" t="s">
        <v>204</v>
      </c>
      <c r="C222" s="9">
        <v>15</v>
      </c>
      <c r="D222" s="9" t="s">
        <v>29</v>
      </c>
      <c r="E222" s="9">
        <v>5</v>
      </c>
      <c r="F222" s="9">
        <v>5</v>
      </c>
      <c r="G222" s="9">
        <v>0</v>
      </c>
    </row>
    <row r="223" spans="1:7" x14ac:dyDescent="0.2">
      <c r="A223" s="20" t="s">
        <v>185</v>
      </c>
      <c r="B223" t="s">
        <v>418</v>
      </c>
      <c r="C223" s="9" t="s">
        <v>29</v>
      </c>
      <c r="D223" s="9">
        <v>10</v>
      </c>
      <c r="E223" s="9">
        <v>5</v>
      </c>
      <c r="F223" s="9">
        <v>0</v>
      </c>
      <c r="G223" s="9">
        <v>0</v>
      </c>
    </row>
    <row r="224" spans="1:7" x14ac:dyDescent="0.2">
      <c r="A224" s="20" t="s">
        <v>185</v>
      </c>
      <c r="B224" t="s">
        <v>419</v>
      </c>
      <c r="C224" s="9" t="s">
        <v>31</v>
      </c>
      <c r="D224" s="9" t="s">
        <v>31</v>
      </c>
      <c r="E224" s="9" t="s">
        <v>31</v>
      </c>
      <c r="F224" s="9" t="s">
        <v>31</v>
      </c>
      <c r="G224" s="9" t="s">
        <v>29</v>
      </c>
    </row>
    <row r="225" spans="1:7" x14ac:dyDescent="0.2">
      <c r="A225" s="20" t="s">
        <v>185</v>
      </c>
      <c r="B225" t="s">
        <v>420</v>
      </c>
      <c r="C225" s="9">
        <v>0</v>
      </c>
      <c r="D225" s="9" t="s">
        <v>29</v>
      </c>
      <c r="E225" s="9" t="s">
        <v>29</v>
      </c>
      <c r="F225" s="9">
        <v>5</v>
      </c>
      <c r="G225" s="9">
        <v>10</v>
      </c>
    </row>
    <row r="226" spans="1:7" x14ac:dyDescent="0.2">
      <c r="A226" s="20" t="s">
        <v>185</v>
      </c>
      <c r="B226" t="s">
        <v>421</v>
      </c>
      <c r="C226" s="9" t="s">
        <v>29</v>
      </c>
      <c r="D226" s="9">
        <v>5</v>
      </c>
      <c r="E226" s="9">
        <v>15</v>
      </c>
      <c r="F226" s="9">
        <v>15</v>
      </c>
      <c r="G226" s="9">
        <v>35</v>
      </c>
    </row>
    <row r="227" spans="1:7" x14ac:dyDescent="0.2">
      <c r="A227" s="20" t="s">
        <v>185</v>
      </c>
      <c r="B227" t="s">
        <v>270</v>
      </c>
      <c r="C227" s="9">
        <v>0</v>
      </c>
      <c r="D227" s="9">
        <v>0</v>
      </c>
      <c r="E227" s="9" t="s">
        <v>29</v>
      </c>
      <c r="F227" s="9" t="s">
        <v>29</v>
      </c>
      <c r="G227" s="9" t="s">
        <v>29</v>
      </c>
    </row>
    <row r="228" spans="1:7" x14ac:dyDescent="0.2">
      <c r="A228" s="20" t="s">
        <v>185</v>
      </c>
      <c r="B228" t="s">
        <v>197</v>
      </c>
      <c r="C228" s="9" t="s">
        <v>29</v>
      </c>
      <c r="D228" s="9" t="s">
        <v>29</v>
      </c>
      <c r="E228" s="9">
        <v>0</v>
      </c>
      <c r="F228" s="9" t="s">
        <v>31</v>
      </c>
      <c r="G228" s="9" t="s">
        <v>31</v>
      </c>
    </row>
    <row r="229" spans="1:7" x14ac:dyDescent="0.2">
      <c r="A229" s="20" t="s">
        <v>185</v>
      </c>
      <c r="B229" t="s">
        <v>422</v>
      </c>
      <c r="C229" s="9">
        <v>0</v>
      </c>
      <c r="D229" s="9">
        <v>0</v>
      </c>
      <c r="E229" s="9">
        <v>0</v>
      </c>
      <c r="F229" s="9">
        <v>0</v>
      </c>
      <c r="G229" s="9" t="s">
        <v>29</v>
      </c>
    </row>
    <row r="230" spans="1:7" x14ac:dyDescent="0.2">
      <c r="A230" s="20" t="s">
        <v>185</v>
      </c>
      <c r="B230" t="s">
        <v>423</v>
      </c>
      <c r="C230" s="9">
        <v>35</v>
      </c>
      <c r="D230" s="9">
        <v>30</v>
      </c>
      <c r="E230" s="9">
        <v>30</v>
      </c>
      <c r="F230" s="9">
        <v>5</v>
      </c>
      <c r="G230" s="9">
        <v>10</v>
      </c>
    </row>
    <row r="231" spans="1:7" x14ac:dyDescent="0.2">
      <c r="A231" s="20" t="s">
        <v>185</v>
      </c>
      <c r="B231" t="s">
        <v>205</v>
      </c>
      <c r="C231" s="9" t="s">
        <v>29</v>
      </c>
      <c r="D231" s="9" t="s">
        <v>29</v>
      </c>
      <c r="E231" s="9">
        <v>5</v>
      </c>
      <c r="F231" s="9" t="s">
        <v>29</v>
      </c>
      <c r="G231" s="9">
        <v>0</v>
      </c>
    </row>
    <row r="232" spans="1:7" x14ac:dyDescent="0.2">
      <c r="A232" s="20" t="s">
        <v>185</v>
      </c>
      <c r="B232" t="s">
        <v>424</v>
      </c>
      <c r="C232" s="9">
        <v>30</v>
      </c>
      <c r="D232" s="9">
        <v>20</v>
      </c>
      <c r="E232" s="9">
        <v>15</v>
      </c>
      <c r="F232" s="9">
        <v>20</v>
      </c>
      <c r="G232" s="9">
        <v>20</v>
      </c>
    </row>
    <row r="233" spans="1:7" x14ac:dyDescent="0.2">
      <c r="A233" s="20" t="s">
        <v>185</v>
      </c>
      <c r="B233" t="s">
        <v>425</v>
      </c>
      <c r="C233" s="9">
        <v>10</v>
      </c>
      <c r="D233" s="9">
        <v>10</v>
      </c>
      <c r="E233" s="9">
        <v>10</v>
      </c>
      <c r="F233" s="9">
        <v>5</v>
      </c>
      <c r="G233" s="9">
        <v>10</v>
      </c>
    </row>
    <row r="234" spans="1:7" x14ac:dyDescent="0.2">
      <c r="A234" s="20" t="s">
        <v>185</v>
      </c>
      <c r="B234" t="s">
        <v>426</v>
      </c>
      <c r="C234" s="9">
        <v>75</v>
      </c>
      <c r="D234" s="9">
        <v>40</v>
      </c>
      <c r="E234" s="9">
        <v>20</v>
      </c>
      <c r="F234" s="9">
        <v>15</v>
      </c>
      <c r="G234" s="9">
        <v>5</v>
      </c>
    </row>
    <row r="235" spans="1:7" x14ac:dyDescent="0.2">
      <c r="A235" s="20" t="s">
        <v>185</v>
      </c>
      <c r="B235" t="s">
        <v>427</v>
      </c>
      <c r="C235" s="9" t="s">
        <v>29</v>
      </c>
      <c r="D235" s="9">
        <v>0</v>
      </c>
      <c r="E235" s="9">
        <v>0</v>
      </c>
      <c r="F235" s="9">
        <v>0</v>
      </c>
      <c r="G235" s="9">
        <v>0</v>
      </c>
    </row>
    <row r="236" spans="1:7" x14ac:dyDescent="0.2">
      <c r="A236" s="20" t="s">
        <v>185</v>
      </c>
      <c r="B236" t="s">
        <v>428</v>
      </c>
      <c r="C236" s="9">
        <v>15</v>
      </c>
      <c r="D236" s="9">
        <v>35</v>
      </c>
      <c r="E236" s="9">
        <v>45</v>
      </c>
      <c r="F236" s="9">
        <v>30</v>
      </c>
      <c r="G236" s="9">
        <v>10</v>
      </c>
    </row>
    <row r="237" spans="1:7" x14ac:dyDescent="0.2">
      <c r="A237" s="20" t="s">
        <v>185</v>
      </c>
      <c r="B237" t="s">
        <v>429</v>
      </c>
      <c r="C237" s="9" t="s">
        <v>29</v>
      </c>
      <c r="D237" s="9" t="s">
        <v>29</v>
      </c>
      <c r="E237" s="9" t="s">
        <v>29</v>
      </c>
      <c r="F237" s="9">
        <v>0</v>
      </c>
      <c r="G237" s="9" t="s">
        <v>31</v>
      </c>
    </row>
    <row r="238" spans="1:7" x14ac:dyDescent="0.2">
      <c r="A238" s="20" t="s">
        <v>185</v>
      </c>
      <c r="B238" t="s">
        <v>430</v>
      </c>
      <c r="C238" s="9">
        <v>25</v>
      </c>
      <c r="D238" s="9">
        <v>0</v>
      </c>
      <c r="E238" s="9">
        <v>10</v>
      </c>
      <c r="F238" s="9">
        <v>10</v>
      </c>
      <c r="G238" s="9">
        <v>25</v>
      </c>
    </row>
    <row r="239" spans="1:7" x14ac:dyDescent="0.2">
      <c r="A239" s="20" t="s">
        <v>185</v>
      </c>
      <c r="B239" t="s">
        <v>274</v>
      </c>
      <c r="C239" s="9">
        <v>140</v>
      </c>
      <c r="D239" s="9">
        <v>180</v>
      </c>
      <c r="E239" s="9">
        <v>150</v>
      </c>
      <c r="F239" s="9">
        <v>150</v>
      </c>
      <c r="G239" s="9">
        <v>65</v>
      </c>
    </row>
    <row r="240" spans="1:7" x14ac:dyDescent="0.2">
      <c r="A240" s="20" t="s">
        <v>185</v>
      </c>
      <c r="B240" t="s">
        <v>431</v>
      </c>
      <c r="C240" s="9">
        <v>110</v>
      </c>
      <c r="D240" s="9">
        <v>95</v>
      </c>
      <c r="E240" s="9">
        <v>80</v>
      </c>
      <c r="F240" s="9">
        <v>50</v>
      </c>
      <c r="G240" s="9">
        <v>45</v>
      </c>
    </row>
    <row r="241" spans="1:7" x14ac:dyDescent="0.2">
      <c r="A241" s="20" t="s">
        <v>185</v>
      </c>
      <c r="B241" t="s">
        <v>432</v>
      </c>
      <c r="C241" s="9">
        <v>45</v>
      </c>
      <c r="D241" s="9">
        <v>110</v>
      </c>
      <c r="E241" s="9">
        <v>55</v>
      </c>
      <c r="F241" s="9">
        <v>60</v>
      </c>
      <c r="G241" s="9">
        <v>20</v>
      </c>
    </row>
    <row r="242" spans="1:7" x14ac:dyDescent="0.2">
      <c r="A242" s="20" t="s">
        <v>185</v>
      </c>
      <c r="B242" t="s">
        <v>250</v>
      </c>
      <c r="C242" s="9" t="s">
        <v>29</v>
      </c>
      <c r="D242" s="9">
        <v>0</v>
      </c>
      <c r="E242" s="9">
        <v>0</v>
      </c>
      <c r="F242" s="9" t="s">
        <v>31</v>
      </c>
      <c r="G242" s="9" t="s">
        <v>31</v>
      </c>
    </row>
    <row r="243" spans="1:7" x14ac:dyDescent="0.2">
      <c r="A243" s="20" t="s">
        <v>185</v>
      </c>
      <c r="B243" t="s">
        <v>433</v>
      </c>
      <c r="C243" s="9">
        <v>20</v>
      </c>
      <c r="D243" s="9">
        <v>25</v>
      </c>
      <c r="E243" s="9">
        <v>25</v>
      </c>
      <c r="F243" s="9">
        <v>20</v>
      </c>
      <c r="G243" s="9">
        <v>15</v>
      </c>
    </row>
    <row r="244" spans="1:7" x14ac:dyDescent="0.2">
      <c r="A244" s="20" t="s">
        <v>185</v>
      </c>
      <c r="B244" t="s">
        <v>140</v>
      </c>
      <c r="C244" s="9">
        <v>5</v>
      </c>
      <c r="D244" s="9">
        <v>5</v>
      </c>
      <c r="E244" s="9">
        <v>0</v>
      </c>
      <c r="F244" s="9" t="s">
        <v>31</v>
      </c>
      <c r="G244" s="9" t="s">
        <v>31</v>
      </c>
    </row>
    <row r="245" spans="1:7" x14ac:dyDescent="0.2">
      <c r="A245" s="20" t="s">
        <v>185</v>
      </c>
      <c r="B245" t="s">
        <v>434</v>
      </c>
      <c r="C245" s="9">
        <v>95</v>
      </c>
      <c r="D245" s="9">
        <v>80</v>
      </c>
      <c r="E245" s="9">
        <v>60</v>
      </c>
      <c r="F245" s="9">
        <v>15</v>
      </c>
      <c r="G245" s="9">
        <v>0</v>
      </c>
    </row>
    <row r="246" spans="1:7" x14ac:dyDescent="0.2">
      <c r="A246" s="20" t="s">
        <v>185</v>
      </c>
      <c r="B246" t="s">
        <v>246</v>
      </c>
      <c r="C246" s="9">
        <v>15</v>
      </c>
      <c r="D246" s="9">
        <v>15</v>
      </c>
      <c r="E246" s="9">
        <v>25</v>
      </c>
      <c r="F246" s="9">
        <v>30</v>
      </c>
      <c r="G246" s="9">
        <v>20</v>
      </c>
    </row>
    <row r="247" spans="1:7" x14ac:dyDescent="0.2">
      <c r="A247" s="20" t="s">
        <v>185</v>
      </c>
      <c r="B247" t="s">
        <v>247</v>
      </c>
      <c r="C247" s="9">
        <v>10</v>
      </c>
      <c r="D247" s="9">
        <v>10</v>
      </c>
      <c r="E247" s="9">
        <v>15</v>
      </c>
      <c r="F247" s="9">
        <v>25</v>
      </c>
      <c r="G247" s="9">
        <v>15</v>
      </c>
    </row>
    <row r="248" spans="1:7" x14ac:dyDescent="0.2">
      <c r="A248" s="20" t="s">
        <v>185</v>
      </c>
      <c r="B248" t="s">
        <v>435</v>
      </c>
      <c r="C248" s="9">
        <v>35</v>
      </c>
      <c r="D248" s="9">
        <v>30</v>
      </c>
      <c r="E248" s="9">
        <v>25</v>
      </c>
      <c r="F248" s="9">
        <v>15</v>
      </c>
      <c r="G248" s="9" t="s">
        <v>29</v>
      </c>
    </row>
    <row r="249" spans="1:7" x14ac:dyDescent="0.2">
      <c r="A249" s="20" t="s">
        <v>185</v>
      </c>
      <c r="B249" t="s">
        <v>436</v>
      </c>
      <c r="C249" s="9">
        <v>35</v>
      </c>
      <c r="D249" s="9">
        <v>30</v>
      </c>
      <c r="E249" s="9">
        <v>30</v>
      </c>
      <c r="F249" s="9">
        <v>10</v>
      </c>
      <c r="G249" s="9">
        <v>5</v>
      </c>
    </row>
    <row r="250" spans="1:7" x14ac:dyDescent="0.2">
      <c r="A250" s="20" t="s">
        <v>185</v>
      </c>
      <c r="B250" t="s">
        <v>278</v>
      </c>
      <c r="C250" s="9">
        <v>110</v>
      </c>
      <c r="D250" s="9">
        <v>125</v>
      </c>
      <c r="E250" s="9">
        <v>90</v>
      </c>
      <c r="F250" s="9">
        <v>95</v>
      </c>
      <c r="G250" s="9">
        <v>45</v>
      </c>
    </row>
    <row r="251" spans="1:7" x14ac:dyDescent="0.2">
      <c r="A251" s="20" t="s">
        <v>185</v>
      </c>
      <c r="B251" t="s">
        <v>437</v>
      </c>
      <c r="C251" s="9" t="s">
        <v>29</v>
      </c>
      <c r="D251" s="9" t="s">
        <v>29</v>
      </c>
      <c r="E251" s="9">
        <v>0</v>
      </c>
      <c r="F251" s="9">
        <v>10</v>
      </c>
      <c r="G251" s="9">
        <v>0</v>
      </c>
    </row>
    <row r="252" spans="1:7" x14ac:dyDescent="0.2">
      <c r="A252" s="20" t="s">
        <v>185</v>
      </c>
      <c r="B252" t="s">
        <v>438</v>
      </c>
      <c r="C252" s="9">
        <v>30</v>
      </c>
      <c r="D252" s="9">
        <v>60</v>
      </c>
      <c r="E252" s="9">
        <v>40</v>
      </c>
      <c r="F252" s="9">
        <v>35</v>
      </c>
      <c r="G252" s="9">
        <v>45</v>
      </c>
    </row>
    <row r="253" spans="1:7" x14ac:dyDescent="0.2">
      <c r="A253" s="20" t="s">
        <v>185</v>
      </c>
      <c r="B253" t="s">
        <v>439</v>
      </c>
      <c r="C253" s="9" t="s">
        <v>29</v>
      </c>
      <c r="D253" s="9">
        <v>0</v>
      </c>
      <c r="E253" s="9">
        <v>0</v>
      </c>
      <c r="F253" s="9">
        <v>0</v>
      </c>
      <c r="G253" s="9" t="s">
        <v>29</v>
      </c>
    </row>
    <row r="254" spans="1:7" x14ac:dyDescent="0.2">
      <c r="A254" s="20" t="s">
        <v>185</v>
      </c>
      <c r="B254" t="s">
        <v>440</v>
      </c>
      <c r="C254" s="9">
        <v>0</v>
      </c>
      <c r="D254" s="9" t="s">
        <v>29</v>
      </c>
      <c r="E254" s="9">
        <v>0</v>
      </c>
      <c r="F254" s="9">
        <v>0</v>
      </c>
      <c r="G254" s="9">
        <v>0</v>
      </c>
    </row>
    <row r="255" spans="1:7" x14ac:dyDescent="0.2">
      <c r="A255" s="20" t="s">
        <v>185</v>
      </c>
      <c r="B255" t="s">
        <v>441</v>
      </c>
      <c r="C255" s="9">
        <v>0</v>
      </c>
      <c r="D255" s="9">
        <v>0</v>
      </c>
      <c r="E255" s="9">
        <v>0</v>
      </c>
      <c r="F255" s="9">
        <v>0</v>
      </c>
      <c r="G255" s="9" t="s">
        <v>29</v>
      </c>
    </row>
    <row r="256" spans="1:7" x14ac:dyDescent="0.2">
      <c r="A256" s="20" t="s">
        <v>185</v>
      </c>
      <c r="B256" t="s">
        <v>442</v>
      </c>
      <c r="C256" s="9" t="s">
        <v>29</v>
      </c>
      <c r="D256" s="9">
        <v>5</v>
      </c>
      <c r="E256" s="9" t="s">
        <v>29</v>
      </c>
      <c r="F256" s="9" t="s">
        <v>29</v>
      </c>
      <c r="G256" s="9">
        <v>5</v>
      </c>
    </row>
    <row r="257" spans="1:7" x14ac:dyDescent="0.2">
      <c r="A257" s="20" t="s">
        <v>185</v>
      </c>
      <c r="B257" t="s">
        <v>443</v>
      </c>
      <c r="C257" s="9">
        <v>0</v>
      </c>
      <c r="D257" s="9">
        <v>0</v>
      </c>
      <c r="E257" s="9">
        <v>0</v>
      </c>
      <c r="F257" s="9" t="s">
        <v>29</v>
      </c>
      <c r="G257" s="9">
        <v>0</v>
      </c>
    </row>
    <row r="258" spans="1:7" x14ac:dyDescent="0.2">
      <c r="A258" s="20" t="s">
        <v>185</v>
      </c>
      <c r="B258" t="s">
        <v>444</v>
      </c>
      <c r="C258" s="9">
        <v>0</v>
      </c>
      <c r="D258" s="9">
        <v>0</v>
      </c>
      <c r="E258" s="9">
        <v>0</v>
      </c>
      <c r="F258" s="9" t="s">
        <v>29</v>
      </c>
      <c r="G258" s="9" t="s">
        <v>29</v>
      </c>
    </row>
    <row r="259" spans="1:7" x14ac:dyDescent="0.2">
      <c r="A259" s="20" t="s">
        <v>185</v>
      </c>
      <c r="B259" t="s">
        <v>380</v>
      </c>
      <c r="C259" s="9" t="s">
        <v>31</v>
      </c>
      <c r="D259" s="9" t="s">
        <v>31</v>
      </c>
      <c r="E259" s="9">
        <v>15</v>
      </c>
      <c r="F259" s="9">
        <v>0</v>
      </c>
      <c r="G259" s="9">
        <v>0</v>
      </c>
    </row>
    <row r="260" spans="1:7" x14ac:dyDescent="0.2">
      <c r="A260" s="20" t="s">
        <v>185</v>
      </c>
      <c r="B260" t="s">
        <v>445</v>
      </c>
      <c r="C260" s="9">
        <v>0</v>
      </c>
      <c r="D260" s="9">
        <v>0</v>
      </c>
      <c r="E260" s="9">
        <v>0</v>
      </c>
      <c r="F260" s="9">
        <v>5</v>
      </c>
      <c r="G260" s="9">
        <v>0</v>
      </c>
    </row>
    <row r="261" spans="1:7" x14ac:dyDescent="0.2">
      <c r="A261" s="20" t="s">
        <v>185</v>
      </c>
      <c r="B261" t="s">
        <v>446</v>
      </c>
      <c r="C261" s="9" t="s">
        <v>31</v>
      </c>
      <c r="D261" s="9" t="s">
        <v>31</v>
      </c>
      <c r="E261" s="9">
        <v>0</v>
      </c>
      <c r="F261" s="9" t="s">
        <v>29</v>
      </c>
      <c r="G261" s="9" t="s">
        <v>29</v>
      </c>
    </row>
    <row r="262" spans="1:7" x14ac:dyDescent="0.2">
      <c r="A262" s="20" t="s">
        <v>185</v>
      </c>
      <c r="B262" t="s">
        <v>447</v>
      </c>
      <c r="C262" s="9">
        <v>20</v>
      </c>
      <c r="D262" s="9">
        <v>10</v>
      </c>
      <c r="E262" s="9">
        <v>20</v>
      </c>
      <c r="F262" s="9">
        <v>25</v>
      </c>
      <c r="G262" s="9">
        <v>20</v>
      </c>
    </row>
    <row r="263" spans="1:7" x14ac:dyDescent="0.2">
      <c r="A263" s="20" t="s">
        <v>185</v>
      </c>
      <c r="B263" t="s">
        <v>448</v>
      </c>
      <c r="C263" s="9">
        <v>480</v>
      </c>
      <c r="D263" s="9">
        <v>340</v>
      </c>
      <c r="E263" s="9">
        <v>270</v>
      </c>
      <c r="F263" s="9">
        <v>180</v>
      </c>
      <c r="G263" s="9">
        <v>185</v>
      </c>
    </row>
    <row r="264" spans="1:7" x14ac:dyDescent="0.2">
      <c r="A264" s="20" t="s">
        <v>185</v>
      </c>
      <c r="B264" t="s">
        <v>449</v>
      </c>
      <c r="C264" s="9">
        <v>25</v>
      </c>
      <c r="D264" s="9">
        <v>20</v>
      </c>
      <c r="E264" s="9">
        <v>10</v>
      </c>
      <c r="F264" s="9">
        <v>5</v>
      </c>
      <c r="G264" s="9">
        <v>20</v>
      </c>
    </row>
    <row r="265" spans="1:7" x14ac:dyDescent="0.2">
      <c r="A265" s="20" t="s">
        <v>185</v>
      </c>
      <c r="B265" t="s">
        <v>450</v>
      </c>
      <c r="C265" s="9" t="s">
        <v>29</v>
      </c>
      <c r="D265" s="9">
        <v>0</v>
      </c>
      <c r="E265" s="9" t="s">
        <v>29</v>
      </c>
      <c r="F265" s="9" t="s">
        <v>29</v>
      </c>
      <c r="G265" s="9" t="s">
        <v>29</v>
      </c>
    </row>
    <row r="266" spans="1:7" x14ac:dyDescent="0.2">
      <c r="A266" s="20" t="s">
        <v>185</v>
      </c>
      <c r="B266" t="s">
        <v>451</v>
      </c>
      <c r="C266" s="9" t="s">
        <v>29</v>
      </c>
      <c r="D266" s="9" t="s">
        <v>29</v>
      </c>
      <c r="E266" s="9" t="s">
        <v>29</v>
      </c>
      <c r="F266" s="9" t="s">
        <v>29</v>
      </c>
      <c r="G266" s="9" t="s">
        <v>31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workbookViewId="0"/>
  </sheetViews>
  <sheetFormatPr defaultColWidth="11.5546875" defaultRowHeight="15" x14ac:dyDescent="0.2"/>
  <cols>
    <col min="1" max="1" width="7.44140625" customWidth="1"/>
    <col min="2" max="2" width="46.5546875" bestFit="1" customWidth="1"/>
    <col min="3" max="6" width="18.5546875" style="9" bestFit="1" customWidth="1"/>
    <col min="7" max="7" width="19.44140625" style="9" bestFit="1" customWidth="1"/>
    <col min="8" max="8" width="11.5546875" customWidth="1"/>
  </cols>
  <sheetData>
    <row r="1" spans="1:7" ht="35.1" customHeight="1" x14ac:dyDescent="0.2">
      <c r="A1" s="6" t="s">
        <v>452</v>
      </c>
    </row>
    <row r="2" spans="1:7" ht="17.45" customHeight="1" x14ac:dyDescent="0.2">
      <c r="A2" s="11" t="s">
        <v>211</v>
      </c>
    </row>
    <row r="3" spans="1:7" s="20" customFormat="1" ht="15" customHeight="1" x14ac:dyDescent="0.25">
      <c r="A3" s="17" t="s">
        <v>178</v>
      </c>
      <c r="B3" s="17" t="s">
        <v>8</v>
      </c>
      <c r="C3" s="18" t="s">
        <v>9</v>
      </c>
      <c r="D3" s="18" t="s">
        <v>12</v>
      </c>
      <c r="E3" s="18" t="s">
        <v>15</v>
      </c>
      <c r="F3" s="18" t="s">
        <v>18</v>
      </c>
      <c r="G3" s="18" t="s">
        <v>21</v>
      </c>
    </row>
    <row r="4" spans="1:7" ht="15" customHeight="1" x14ac:dyDescent="0.2">
      <c r="A4" s="20" t="s">
        <v>179</v>
      </c>
      <c r="B4" t="s">
        <v>180</v>
      </c>
      <c r="C4" s="9">
        <v>0</v>
      </c>
      <c r="D4" s="33">
        <v>0</v>
      </c>
      <c r="E4" s="33">
        <v>5</v>
      </c>
      <c r="F4" s="33" t="s">
        <v>29</v>
      </c>
      <c r="G4" s="33">
        <v>0</v>
      </c>
    </row>
    <row r="5" spans="1:7" ht="15" customHeight="1" x14ac:dyDescent="0.2">
      <c r="A5" s="20" t="s">
        <v>181</v>
      </c>
      <c r="B5" t="s">
        <v>182</v>
      </c>
      <c r="C5" s="9">
        <v>45</v>
      </c>
      <c r="D5" s="33">
        <v>65</v>
      </c>
      <c r="E5" s="33">
        <v>105</v>
      </c>
      <c r="F5" s="33">
        <v>140</v>
      </c>
      <c r="G5" s="33">
        <v>130</v>
      </c>
    </row>
    <row r="6" spans="1:7" ht="15" customHeight="1" x14ac:dyDescent="0.2">
      <c r="A6" s="20" t="s">
        <v>183</v>
      </c>
      <c r="B6" t="s">
        <v>184</v>
      </c>
      <c r="C6" s="9">
        <v>695</v>
      </c>
      <c r="D6" s="33">
        <v>585</v>
      </c>
      <c r="E6" s="33">
        <v>635</v>
      </c>
      <c r="F6" s="33">
        <v>960</v>
      </c>
      <c r="G6" s="33">
        <v>1170</v>
      </c>
    </row>
    <row r="7" spans="1:7" ht="15" customHeight="1" x14ac:dyDescent="0.2">
      <c r="A7" s="31" t="s">
        <v>185</v>
      </c>
      <c r="B7" s="22" t="s">
        <v>186</v>
      </c>
      <c r="C7" s="23">
        <v>1100</v>
      </c>
      <c r="D7" s="39">
        <v>850</v>
      </c>
      <c r="E7" s="39">
        <v>1205</v>
      </c>
      <c r="F7" s="39">
        <v>1180</v>
      </c>
      <c r="G7" s="39">
        <v>1480</v>
      </c>
    </row>
    <row r="8" spans="1:7" ht="15" customHeight="1" x14ac:dyDescent="0.2">
      <c r="A8" s="20" t="s">
        <v>179</v>
      </c>
      <c r="B8" t="s">
        <v>453</v>
      </c>
      <c r="C8" s="9">
        <v>0</v>
      </c>
      <c r="D8" s="33">
        <v>0</v>
      </c>
      <c r="E8" s="33">
        <v>5</v>
      </c>
      <c r="F8" s="33" t="s">
        <v>29</v>
      </c>
      <c r="G8" s="33">
        <v>0</v>
      </c>
    </row>
    <row r="9" spans="1:7" ht="15" customHeight="1" x14ac:dyDescent="0.2">
      <c r="A9" s="20" t="s">
        <v>181</v>
      </c>
      <c r="B9" t="s">
        <v>454</v>
      </c>
      <c r="C9" s="9">
        <v>5</v>
      </c>
      <c r="D9" s="33">
        <v>25</v>
      </c>
      <c r="E9" s="33">
        <v>30</v>
      </c>
      <c r="F9" s="33">
        <v>25</v>
      </c>
      <c r="G9" s="33">
        <v>20</v>
      </c>
    </row>
    <row r="10" spans="1:7" ht="15" customHeight="1" x14ac:dyDescent="0.2">
      <c r="A10" s="20" t="s">
        <v>181</v>
      </c>
      <c r="B10" t="s">
        <v>455</v>
      </c>
      <c r="C10" s="9">
        <v>10</v>
      </c>
      <c r="D10" s="33">
        <v>5</v>
      </c>
      <c r="E10" s="33">
        <v>5</v>
      </c>
      <c r="F10" s="33">
        <v>10</v>
      </c>
      <c r="G10" s="33">
        <v>5</v>
      </c>
    </row>
    <row r="11" spans="1:7" ht="15" customHeight="1" x14ac:dyDescent="0.2">
      <c r="A11" s="20" t="s">
        <v>181</v>
      </c>
      <c r="B11" t="s">
        <v>456</v>
      </c>
      <c r="C11" s="9">
        <v>0</v>
      </c>
      <c r="D11" s="33">
        <v>0</v>
      </c>
      <c r="E11" s="33">
        <v>0</v>
      </c>
      <c r="F11" s="33">
        <v>15</v>
      </c>
      <c r="G11" s="33">
        <v>20</v>
      </c>
    </row>
    <row r="12" spans="1:7" ht="15" customHeight="1" x14ac:dyDescent="0.2">
      <c r="A12" s="20" t="s">
        <v>181</v>
      </c>
      <c r="B12" t="s">
        <v>49</v>
      </c>
      <c r="C12" s="9">
        <v>0</v>
      </c>
      <c r="D12" s="33">
        <v>0</v>
      </c>
      <c r="E12" s="33">
        <v>0</v>
      </c>
      <c r="F12" s="33" t="s">
        <v>29</v>
      </c>
      <c r="G12" s="33">
        <v>5</v>
      </c>
    </row>
    <row r="13" spans="1:7" ht="15" customHeight="1" x14ac:dyDescent="0.2">
      <c r="A13" s="20" t="s">
        <v>181</v>
      </c>
      <c r="B13" t="s">
        <v>457</v>
      </c>
      <c r="C13" s="9">
        <v>0</v>
      </c>
      <c r="D13" s="33">
        <v>10</v>
      </c>
      <c r="E13" s="33">
        <v>10</v>
      </c>
      <c r="F13" s="33">
        <v>15</v>
      </c>
      <c r="G13" s="33">
        <v>10</v>
      </c>
    </row>
    <row r="14" spans="1:7" ht="15" customHeight="1" x14ac:dyDescent="0.2">
      <c r="A14" s="20" t="s">
        <v>181</v>
      </c>
      <c r="B14" t="s">
        <v>458</v>
      </c>
      <c r="C14" s="9">
        <v>5</v>
      </c>
      <c r="D14" s="33">
        <v>5</v>
      </c>
      <c r="E14" s="33">
        <v>0</v>
      </c>
      <c r="F14" s="33">
        <v>0</v>
      </c>
      <c r="G14" s="33">
        <v>5</v>
      </c>
    </row>
    <row r="15" spans="1:7" ht="15" customHeight="1" x14ac:dyDescent="0.2">
      <c r="A15" s="20" t="s">
        <v>181</v>
      </c>
      <c r="B15" t="s">
        <v>197</v>
      </c>
      <c r="C15" s="9" t="s">
        <v>31</v>
      </c>
      <c r="D15" s="33" t="s">
        <v>31</v>
      </c>
      <c r="E15" s="33" t="s">
        <v>31</v>
      </c>
      <c r="F15" s="33" t="s">
        <v>31</v>
      </c>
      <c r="G15" s="33">
        <v>5</v>
      </c>
    </row>
    <row r="16" spans="1:7" ht="15" customHeight="1" x14ac:dyDescent="0.2">
      <c r="A16" s="20" t="s">
        <v>181</v>
      </c>
      <c r="B16" t="s">
        <v>459</v>
      </c>
      <c r="C16" s="9">
        <v>5</v>
      </c>
      <c r="D16" s="33">
        <v>0</v>
      </c>
      <c r="E16" s="33" t="s">
        <v>29</v>
      </c>
      <c r="F16" s="33">
        <v>20</v>
      </c>
      <c r="G16" s="33" t="s">
        <v>29</v>
      </c>
    </row>
    <row r="17" spans="1:7" ht="15" customHeight="1" x14ac:dyDescent="0.2">
      <c r="A17" s="20" t="s">
        <v>181</v>
      </c>
      <c r="B17" t="s">
        <v>460</v>
      </c>
      <c r="C17" s="9">
        <v>5</v>
      </c>
      <c r="D17" s="33">
        <v>0</v>
      </c>
      <c r="E17" s="33">
        <v>15</v>
      </c>
      <c r="F17" s="33">
        <v>15</v>
      </c>
      <c r="G17" s="33">
        <v>10</v>
      </c>
    </row>
    <row r="18" spans="1:7" ht="15" customHeight="1" x14ac:dyDescent="0.2">
      <c r="A18" s="20" t="s">
        <v>181</v>
      </c>
      <c r="B18" t="s">
        <v>198</v>
      </c>
      <c r="C18" s="9">
        <v>10</v>
      </c>
      <c r="D18" s="33">
        <v>20</v>
      </c>
      <c r="E18" s="33">
        <v>25</v>
      </c>
      <c r="F18" s="33">
        <v>25</v>
      </c>
      <c r="G18" s="33">
        <v>30</v>
      </c>
    </row>
    <row r="19" spans="1:7" ht="15" customHeight="1" x14ac:dyDescent="0.2">
      <c r="A19" s="20" t="s">
        <v>181</v>
      </c>
      <c r="B19" t="s">
        <v>461</v>
      </c>
      <c r="C19" s="9">
        <v>0</v>
      </c>
      <c r="D19" s="33">
        <v>0</v>
      </c>
      <c r="E19" s="33">
        <v>20</v>
      </c>
      <c r="F19" s="33">
        <v>15</v>
      </c>
      <c r="G19" s="33">
        <v>15</v>
      </c>
    </row>
    <row r="20" spans="1:7" ht="15" customHeight="1" x14ac:dyDescent="0.2">
      <c r="A20" s="20" t="s">
        <v>183</v>
      </c>
      <c r="B20" t="s">
        <v>134</v>
      </c>
      <c r="C20" s="9">
        <v>5</v>
      </c>
      <c r="D20" s="33">
        <v>10</v>
      </c>
      <c r="E20" s="33">
        <v>25</v>
      </c>
      <c r="F20" s="33" t="s">
        <v>29</v>
      </c>
      <c r="G20" s="33">
        <v>15</v>
      </c>
    </row>
    <row r="21" spans="1:7" ht="15" customHeight="1" x14ac:dyDescent="0.2">
      <c r="A21" s="20" t="s">
        <v>183</v>
      </c>
      <c r="B21" t="s">
        <v>462</v>
      </c>
      <c r="C21" s="9" t="s">
        <v>29</v>
      </c>
      <c r="D21" s="33">
        <v>10</v>
      </c>
      <c r="E21" s="33">
        <v>10</v>
      </c>
      <c r="F21" s="33" t="s">
        <v>29</v>
      </c>
      <c r="G21" s="33">
        <v>15</v>
      </c>
    </row>
    <row r="22" spans="1:7" ht="15" customHeight="1" x14ac:dyDescent="0.2">
      <c r="A22" s="20" t="s">
        <v>183</v>
      </c>
      <c r="B22" t="s">
        <v>463</v>
      </c>
      <c r="C22" s="9">
        <v>15</v>
      </c>
      <c r="D22" s="33">
        <v>25</v>
      </c>
      <c r="E22" s="33">
        <v>20</v>
      </c>
      <c r="F22" s="33">
        <v>25</v>
      </c>
      <c r="G22" s="33">
        <v>20</v>
      </c>
    </row>
    <row r="23" spans="1:7" ht="15" customHeight="1" x14ac:dyDescent="0.2">
      <c r="A23" s="20" t="s">
        <v>183</v>
      </c>
      <c r="B23" t="s">
        <v>321</v>
      </c>
      <c r="C23" s="9">
        <v>5</v>
      </c>
      <c r="D23" s="33">
        <v>10</v>
      </c>
      <c r="E23" s="33">
        <v>10</v>
      </c>
      <c r="F23" s="33">
        <v>30</v>
      </c>
      <c r="G23" s="33">
        <v>25</v>
      </c>
    </row>
    <row r="24" spans="1:7" ht="15" customHeight="1" x14ac:dyDescent="0.2">
      <c r="A24" s="20" t="s">
        <v>183</v>
      </c>
      <c r="B24" t="s">
        <v>254</v>
      </c>
      <c r="C24" s="9">
        <v>25</v>
      </c>
      <c r="D24" s="33" t="s">
        <v>29</v>
      </c>
      <c r="E24" s="33">
        <v>15</v>
      </c>
      <c r="F24" s="33">
        <v>0</v>
      </c>
      <c r="G24" s="33">
        <v>10</v>
      </c>
    </row>
    <row r="25" spans="1:7" ht="15" customHeight="1" x14ac:dyDescent="0.2">
      <c r="A25" s="20" t="s">
        <v>183</v>
      </c>
      <c r="B25" t="s">
        <v>464</v>
      </c>
      <c r="C25" s="9" t="s">
        <v>29</v>
      </c>
      <c r="D25" s="33">
        <v>0</v>
      </c>
      <c r="E25" s="33" t="s">
        <v>29</v>
      </c>
      <c r="F25" s="33">
        <v>0</v>
      </c>
      <c r="G25" s="33" t="s">
        <v>29</v>
      </c>
    </row>
    <row r="26" spans="1:7" ht="15" customHeight="1" x14ac:dyDescent="0.2">
      <c r="A26" s="20" t="s">
        <v>183</v>
      </c>
      <c r="B26" t="s">
        <v>49</v>
      </c>
      <c r="C26" s="9" t="s">
        <v>29</v>
      </c>
      <c r="D26" s="33">
        <v>10</v>
      </c>
      <c r="E26" s="33">
        <v>10</v>
      </c>
      <c r="F26" s="33">
        <v>20</v>
      </c>
      <c r="G26" s="33">
        <v>40</v>
      </c>
    </row>
    <row r="27" spans="1:7" ht="15" customHeight="1" x14ac:dyDescent="0.2">
      <c r="A27" s="20" t="s">
        <v>183</v>
      </c>
      <c r="B27" t="s">
        <v>465</v>
      </c>
      <c r="C27" s="9" t="s">
        <v>29</v>
      </c>
      <c r="D27" s="33" t="s">
        <v>29</v>
      </c>
      <c r="E27" s="33">
        <v>5</v>
      </c>
      <c r="F27" s="33">
        <v>0</v>
      </c>
      <c r="G27" s="33">
        <v>15</v>
      </c>
    </row>
    <row r="28" spans="1:7" ht="15" customHeight="1" x14ac:dyDescent="0.2">
      <c r="A28" s="20" t="s">
        <v>183</v>
      </c>
      <c r="B28" t="s">
        <v>257</v>
      </c>
      <c r="C28" s="9">
        <v>0</v>
      </c>
      <c r="D28" s="33">
        <v>0</v>
      </c>
      <c r="E28" s="33">
        <v>15</v>
      </c>
      <c r="F28" s="33">
        <v>25</v>
      </c>
      <c r="G28" s="33">
        <v>30</v>
      </c>
    </row>
    <row r="29" spans="1:7" ht="15" customHeight="1" x14ac:dyDescent="0.2">
      <c r="A29" s="20" t="s">
        <v>183</v>
      </c>
      <c r="B29" t="s">
        <v>457</v>
      </c>
      <c r="C29" s="9">
        <v>10</v>
      </c>
      <c r="D29" s="33">
        <v>20</v>
      </c>
      <c r="E29" s="33">
        <v>30</v>
      </c>
      <c r="F29" s="33">
        <v>50</v>
      </c>
      <c r="G29" s="33">
        <v>65</v>
      </c>
    </row>
    <row r="30" spans="1:7" ht="15" customHeight="1" x14ac:dyDescent="0.2">
      <c r="A30" s="20" t="s">
        <v>183</v>
      </c>
      <c r="B30" t="s">
        <v>466</v>
      </c>
      <c r="C30" s="9">
        <v>15</v>
      </c>
      <c r="D30" s="33" t="s">
        <v>29</v>
      </c>
      <c r="E30" s="33">
        <v>0</v>
      </c>
      <c r="F30" s="33">
        <v>0</v>
      </c>
      <c r="G30" s="33">
        <v>20</v>
      </c>
    </row>
    <row r="31" spans="1:7" ht="15" customHeight="1" x14ac:dyDescent="0.2">
      <c r="A31" s="20" t="s">
        <v>183</v>
      </c>
      <c r="B31" t="s">
        <v>467</v>
      </c>
      <c r="C31" s="9">
        <v>5</v>
      </c>
      <c r="D31" s="33" t="s">
        <v>29</v>
      </c>
      <c r="E31" s="33">
        <v>10</v>
      </c>
      <c r="F31" s="33">
        <v>10</v>
      </c>
      <c r="G31" s="33">
        <v>10</v>
      </c>
    </row>
    <row r="32" spans="1:7" ht="15" customHeight="1" x14ac:dyDescent="0.2">
      <c r="A32" s="20" t="s">
        <v>183</v>
      </c>
      <c r="B32" t="s">
        <v>202</v>
      </c>
      <c r="C32" s="9">
        <v>10</v>
      </c>
      <c r="D32" s="33">
        <v>10</v>
      </c>
      <c r="E32" s="33">
        <v>5</v>
      </c>
      <c r="F32" s="33">
        <v>25</v>
      </c>
      <c r="G32" s="33" t="s">
        <v>29</v>
      </c>
    </row>
    <row r="33" spans="1:7" ht="15" customHeight="1" x14ac:dyDescent="0.2">
      <c r="A33" s="20" t="s">
        <v>183</v>
      </c>
      <c r="B33" t="s">
        <v>458</v>
      </c>
      <c r="C33" s="9">
        <v>5</v>
      </c>
      <c r="D33" s="33" t="s">
        <v>29</v>
      </c>
      <c r="E33" s="33">
        <v>5</v>
      </c>
      <c r="F33" s="33">
        <v>0</v>
      </c>
      <c r="G33" s="33">
        <v>10</v>
      </c>
    </row>
    <row r="34" spans="1:7" ht="15" customHeight="1" x14ac:dyDescent="0.2">
      <c r="A34" s="20" t="s">
        <v>183</v>
      </c>
      <c r="B34" t="s">
        <v>468</v>
      </c>
      <c r="C34" s="9">
        <v>60</v>
      </c>
      <c r="D34" s="33">
        <v>30</v>
      </c>
      <c r="E34" s="33">
        <v>60</v>
      </c>
      <c r="F34" s="33">
        <v>145</v>
      </c>
      <c r="G34" s="33">
        <v>130</v>
      </c>
    </row>
    <row r="35" spans="1:7" ht="15" customHeight="1" x14ac:dyDescent="0.2">
      <c r="A35" s="20" t="s">
        <v>183</v>
      </c>
      <c r="B35" t="s">
        <v>469</v>
      </c>
      <c r="C35" s="9">
        <v>10</v>
      </c>
      <c r="D35" s="33">
        <v>0</v>
      </c>
      <c r="E35" s="33">
        <v>5</v>
      </c>
      <c r="F35" s="33">
        <v>10</v>
      </c>
      <c r="G35" s="33">
        <v>15</v>
      </c>
    </row>
    <row r="36" spans="1:7" ht="15" customHeight="1" x14ac:dyDescent="0.2">
      <c r="A36" s="20" t="s">
        <v>183</v>
      </c>
      <c r="B36" t="s">
        <v>470</v>
      </c>
      <c r="C36" s="9">
        <v>80</v>
      </c>
      <c r="D36" s="33">
        <v>55</v>
      </c>
      <c r="E36" s="33">
        <v>25</v>
      </c>
      <c r="F36" s="33">
        <v>55</v>
      </c>
      <c r="G36" s="33">
        <v>50</v>
      </c>
    </row>
    <row r="37" spans="1:7" ht="15" customHeight="1" x14ac:dyDescent="0.2">
      <c r="A37" s="20" t="s">
        <v>183</v>
      </c>
      <c r="B37" t="s">
        <v>471</v>
      </c>
      <c r="C37" s="9">
        <v>50</v>
      </c>
      <c r="D37" s="33">
        <v>40</v>
      </c>
      <c r="E37" s="33">
        <v>50</v>
      </c>
      <c r="F37" s="33">
        <v>45</v>
      </c>
      <c r="G37" s="33">
        <v>30</v>
      </c>
    </row>
    <row r="38" spans="1:7" ht="15" customHeight="1" x14ac:dyDescent="0.2">
      <c r="A38" s="20" t="s">
        <v>183</v>
      </c>
      <c r="B38" t="s">
        <v>472</v>
      </c>
      <c r="C38" s="9">
        <v>0</v>
      </c>
      <c r="D38" s="33">
        <v>0</v>
      </c>
      <c r="E38" s="33" t="s">
        <v>29</v>
      </c>
      <c r="F38" s="33">
        <v>0</v>
      </c>
      <c r="G38" s="33">
        <v>10</v>
      </c>
    </row>
    <row r="39" spans="1:7" ht="15" customHeight="1" x14ac:dyDescent="0.2">
      <c r="A39" s="20" t="s">
        <v>183</v>
      </c>
      <c r="B39" t="s">
        <v>473</v>
      </c>
      <c r="C39" s="9">
        <v>140</v>
      </c>
      <c r="D39" s="33">
        <v>125</v>
      </c>
      <c r="E39" s="33">
        <v>85</v>
      </c>
      <c r="F39" s="33">
        <v>145</v>
      </c>
      <c r="G39" s="33">
        <v>185</v>
      </c>
    </row>
    <row r="40" spans="1:7" ht="15" customHeight="1" x14ac:dyDescent="0.2">
      <c r="A40" s="20" t="s">
        <v>183</v>
      </c>
      <c r="B40" t="s">
        <v>474</v>
      </c>
      <c r="C40" s="9" t="s">
        <v>29</v>
      </c>
      <c r="D40" s="33" t="s">
        <v>29</v>
      </c>
      <c r="E40" s="33">
        <v>0</v>
      </c>
      <c r="F40" s="33">
        <v>5</v>
      </c>
      <c r="G40" s="33">
        <v>0</v>
      </c>
    </row>
    <row r="41" spans="1:7" ht="15" customHeight="1" x14ac:dyDescent="0.2">
      <c r="A41" s="20" t="s">
        <v>183</v>
      </c>
      <c r="B41" t="s">
        <v>475</v>
      </c>
      <c r="C41" s="9">
        <v>15</v>
      </c>
      <c r="D41" s="33">
        <v>20</v>
      </c>
      <c r="E41" s="33">
        <v>10</v>
      </c>
      <c r="F41" s="33">
        <v>5</v>
      </c>
      <c r="G41" s="33">
        <v>30</v>
      </c>
    </row>
    <row r="42" spans="1:7" ht="15" customHeight="1" x14ac:dyDescent="0.2">
      <c r="A42" s="20" t="s">
        <v>183</v>
      </c>
      <c r="B42" t="s">
        <v>476</v>
      </c>
      <c r="C42" s="9">
        <v>5</v>
      </c>
      <c r="D42" s="33">
        <v>10</v>
      </c>
      <c r="E42" s="33">
        <v>20</v>
      </c>
      <c r="F42" s="33">
        <v>20</v>
      </c>
      <c r="G42" s="33">
        <v>35</v>
      </c>
    </row>
    <row r="43" spans="1:7" ht="15" customHeight="1" x14ac:dyDescent="0.2">
      <c r="A43" s="20" t="s">
        <v>183</v>
      </c>
      <c r="B43" t="s">
        <v>195</v>
      </c>
      <c r="C43" s="9">
        <v>5</v>
      </c>
      <c r="D43" s="33" t="s">
        <v>29</v>
      </c>
      <c r="E43" s="33">
        <v>5</v>
      </c>
      <c r="F43" s="33" t="s">
        <v>29</v>
      </c>
      <c r="G43" s="33">
        <v>5</v>
      </c>
    </row>
    <row r="44" spans="1:7" ht="15" customHeight="1" x14ac:dyDescent="0.2">
      <c r="A44" s="20" t="s">
        <v>183</v>
      </c>
      <c r="B44" t="s">
        <v>270</v>
      </c>
      <c r="C44" s="9" t="s">
        <v>29</v>
      </c>
      <c r="D44" s="33">
        <v>0</v>
      </c>
      <c r="E44" s="33" t="s">
        <v>29</v>
      </c>
      <c r="F44" s="33" t="s">
        <v>29</v>
      </c>
      <c r="G44" s="33" t="s">
        <v>29</v>
      </c>
    </row>
    <row r="45" spans="1:7" ht="15" customHeight="1" x14ac:dyDescent="0.2">
      <c r="A45" s="20" t="s">
        <v>183</v>
      </c>
      <c r="B45" t="s">
        <v>271</v>
      </c>
      <c r="C45" s="9">
        <v>30</v>
      </c>
      <c r="D45" s="33">
        <v>45</v>
      </c>
      <c r="E45" s="33">
        <v>35</v>
      </c>
      <c r="F45" s="33">
        <v>55</v>
      </c>
      <c r="G45" s="33">
        <v>30</v>
      </c>
    </row>
    <row r="46" spans="1:7" ht="15" customHeight="1" x14ac:dyDescent="0.2">
      <c r="A46" s="20" t="s">
        <v>183</v>
      </c>
      <c r="B46" t="s">
        <v>197</v>
      </c>
      <c r="C46" s="9">
        <v>0</v>
      </c>
      <c r="D46" s="33">
        <v>5</v>
      </c>
      <c r="E46" s="33">
        <v>10</v>
      </c>
      <c r="F46" s="33">
        <v>30</v>
      </c>
      <c r="G46" s="33">
        <v>30</v>
      </c>
    </row>
    <row r="47" spans="1:7" ht="15" customHeight="1" x14ac:dyDescent="0.2">
      <c r="A47" s="20" t="s">
        <v>183</v>
      </c>
      <c r="B47" t="s">
        <v>477</v>
      </c>
      <c r="C47" s="9" t="s">
        <v>29</v>
      </c>
      <c r="D47" s="33">
        <v>5</v>
      </c>
      <c r="E47" s="33">
        <v>0</v>
      </c>
      <c r="F47" s="33" t="s">
        <v>31</v>
      </c>
      <c r="G47" s="33" t="s">
        <v>31</v>
      </c>
    </row>
    <row r="48" spans="1:7" ht="15" customHeight="1" x14ac:dyDescent="0.2">
      <c r="A48" s="20" t="s">
        <v>183</v>
      </c>
      <c r="B48" t="s">
        <v>478</v>
      </c>
      <c r="C48" s="9">
        <v>65</v>
      </c>
      <c r="D48" s="33">
        <v>25</v>
      </c>
      <c r="E48" s="33">
        <v>25</v>
      </c>
      <c r="F48" s="33">
        <v>65</v>
      </c>
      <c r="G48" s="33">
        <v>85</v>
      </c>
    </row>
    <row r="49" spans="1:7" ht="15" customHeight="1" x14ac:dyDescent="0.2">
      <c r="A49" s="20" t="s">
        <v>183</v>
      </c>
      <c r="B49" t="s">
        <v>479</v>
      </c>
      <c r="C49" s="9">
        <v>15</v>
      </c>
      <c r="D49" s="33">
        <v>10</v>
      </c>
      <c r="E49" s="33">
        <v>10</v>
      </c>
      <c r="F49" s="33">
        <v>25</v>
      </c>
      <c r="G49" s="33">
        <v>25</v>
      </c>
    </row>
    <row r="50" spans="1:7" ht="15" customHeight="1" x14ac:dyDescent="0.2">
      <c r="A50" s="20" t="s">
        <v>183</v>
      </c>
      <c r="B50" t="s">
        <v>273</v>
      </c>
      <c r="C50" s="9">
        <v>0</v>
      </c>
      <c r="D50" s="33">
        <v>15</v>
      </c>
      <c r="E50" s="33">
        <v>5</v>
      </c>
      <c r="F50" s="33">
        <v>10</v>
      </c>
      <c r="G50" s="33">
        <v>0</v>
      </c>
    </row>
    <row r="51" spans="1:7" ht="15" customHeight="1" x14ac:dyDescent="0.2">
      <c r="A51" s="20" t="s">
        <v>183</v>
      </c>
      <c r="B51" t="s">
        <v>66</v>
      </c>
      <c r="C51" s="9" t="s">
        <v>29</v>
      </c>
      <c r="D51" s="33">
        <v>15</v>
      </c>
      <c r="E51" s="33" t="s">
        <v>29</v>
      </c>
      <c r="F51" s="33" t="s">
        <v>29</v>
      </c>
      <c r="G51" s="33" t="s">
        <v>29</v>
      </c>
    </row>
    <row r="52" spans="1:7" ht="15" customHeight="1" x14ac:dyDescent="0.2">
      <c r="A52" s="20" t="s">
        <v>183</v>
      </c>
      <c r="B52" t="s">
        <v>250</v>
      </c>
      <c r="C52" s="9">
        <v>30</v>
      </c>
      <c r="D52" s="33">
        <v>5</v>
      </c>
      <c r="E52" s="33">
        <v>45</v>
      </c>
      <c r="F52" s="33">
        <v>15</v>
      </c>
      <c r="G52" s="33">
        <v>35</v>
      </c>
    </row>
    <row r="53" spans="1:7" ht="15" customHeight="1" x14ac:dyDescent="0.2">
      <c r="A53" s="20" t="s">
        <v>183</v>
      </c>
      <c r="B53" t="s">
        <v>207</v>
      </c>
      <c r="C53" s="9">
        <v>0</v>
      </c>
      <c r="D53" s="33">
        <v>0</v>
      </c>
      <c r="E53" s="33">
        <v>0</v>
      </c>
      <c r="F53" s="33">
        <v>5</v>
      </c>
      <c r="G53" s="33">
        <v>0</v>
      </c>
    </row>
    <row r="54" spans="1:7" ht="15" customHeight="1" x14ac:dyDescent="0.2">
      <c r="A54" s="20" t="s">
        <v>183</v>
      </c>
      <c r="B54" t="s">
        <v>176</v>
      </c>
      <c r="C54" s="9">
        <v>55</v>
      </c>
      <c r="D54" s="33">
        <v>25</v>
      </c>
      <c r="E54" s="33">
        <v>40</v>
      </c>
      <c r="F54" s="33">
        <v>35</v>
      </c>
      <c r="G54" s="33">
        <v>70</v>
      </c>
    </row>
    <row r="55" spans="1:7" ht="15" customHeight="1" x14ac:dyDescent="0.2">
      <c r="A55" s="20" t="s">
        <v>183</v>
      </c>
      <c r="B55" t="s">
        <v>461</v>
      </c>
      <c r="C55" s="9">
        <v>10</v>
      </c>
      <c r="D55" s="33">
        <v>25</v>
      </c>
      <c r="E55" s="33">
        <v>30</v>
      </c>
      <c r="F55" s="33">
        <v>65</v>
      </c>
      <c r="G55" s="33">
        <v>125</v>
      </c>
    </row>
    <row r="56" spans="1:7" ht="15" customHeight="1" x14ac:dyDescent="0.2">
      <c r="A56" s="20" t="s">
        <v>183</v>
      </c>
      <c r="B56" t="s">
        <v>200</v>
      </c>
      <c r="C56" s="9" t="s">
        <v>29</v>
      </c>
      <c r="D56" s="33">
        <v>10</v>
      </c>
      <c r="E56" s="33">
        <v>5</v>
      </c>
      <c r="F56" s="33">
        <v>20</v>
      </c>
      <c r="G56" s="33" t="s">
        <v>29</v>
      </c>
    </row>
    <row r="57" spans="1:7" ht="15" customHeight="1" x14ac:dyDescent="0.2">
      <c r="A57" s="20" t="s">
        <v>185</v>
      </c>
      <c r="B57" t="s">
        <v>480</v>
      </c>
      <c r="C57" s="9">
        <v>20</v>
      </c>
      <c r="D57" s="33">
        <v>35</v>
      </c>
      <c r="E57" s="33">
        <v>30</v>
      </c>
      <c r="F57" s="33">
        <v>45</v>
      </c>
      <c r="G57" s="33">
        <v>50</v>
      </c>
    </row>
    <row r="58" spans="1:7" ht="15" customHeight="1" x14ac:dyDescent="0.2">
      <c r="A58" s="20" t="s">
        <v>185</v>
      </c>
      <c r="B58" t="s">
        <v>481</v>
      </c>
      <c r="C58" s="9">
        <v>0</v>
      </c>
      <c r="D58" s="33" t="s">
        <v>29</v>
      </c>
      <c r="E58" s="33">
        <v>60</v>
      </c>
      <c r="F58" s="33" t="s">
        <v>29</v>
      </c>
      <c r="G58" s="33">
        <v>50</v>
      </c>
    </row>
    <row r="59" spans="1:7" ht="15" customHeight="1" x14ac:dyDescent="0.2">
      <c r="A59" s="20" t="s">
        <v>185</v>
      </c>
      <c r="B59" t="s">
        <v>482</v>
      </c>
      <c r="C59" s="9">
        <v>20</v>
      </c>
      <c r="D59" s="33">
        <v>5</v>
      </c>
      <c r="E59" s="33">
        <v>25</v>
      </c>
      <c r="F59" s="33">
        <v>30</v>
      </c>
      <c r="G59" s="33">
        <v>50</v>
      </c>
    </row>
    <row r="60" spans="1:7" ht="15" customHeight="1" x14ac:dyDescent="0.2">
      <c r="A60" s="20" t="s">
        <v>185</v>
      </c>
      <c r="B60" t="s">
        <v>321</v>
      </c>
      <c r="C60" s="9">
        <v>20</v>
      </c>
      <c r="D60" s="33">
        <v>10</v>
      </c>
      <c r="E60" s="33">
        <v>5</v>
      </c>
      <c r="F60" s="33">
        <v>10</v>
      </c>
      <c r="G60" s="33">
        <v>20</v>
      </c>
    </row>
    <row r="61" spans="1:7" ht="15" customHeight="1" x14ac:dyDescent="0.2">
      <c r="A61" s="20" t="s">
        <v>185</v>
      </c>
      <c r="B61" t="s">
        <v>483</v>
      </c>
      <c r="C61" s="9" t="s">
        <v>29</v>
      </c>
      <c r="D61" s="33">
        <v>0</v>
      </c>
      <c r="E61" s="33">
        <v>0</v>
      </c>
      <c r="F61" s="33">
        <v>5</v>
      </c>
      <c r="G61" s="33" t="s">
        <v>29</v>
      </c>
    </row>
    <row r="62" spans="1:7" ht="15" customHeight="1" x14ac:dyDescent="0.2">
      <c r="A62" s="20" t="s">
        <v>185</v>
      </c>
      <c r="B62" t="s">
        <v>47</v>
      </c>
      <c r="C62" s="9">
        <v>15</v>
      </c>
      <c r="D62" s="33">
        <v>5</v>
      </c>
      <c r="E62" s="33">
        <v>40</v>
      </c>
      <c r="F62" s="33">
        <v>65</v>
      </c>
      <c r="G62" s="33">
        <v>35</v>
      </c>
    </row>
    <row r="63" spans="1:7" ht="15" customHeight="1" x14ac:dyDescent="0.2">
      <c r="A63" s="20" t="s">
        <v>185</v>
      </c>
      <c r="B63" t="s">
        <v>484</v>
      </c>
      <c r="C63" s="9" t="s">
        <v>29</v>
      </c>
      <c r="D63" s="33">
        <v>0</v>
      </c>
      <c r="E63" s="33">
        <v>0</v>
      </c>
      <c r="F63" s="33">
        <v>0</v>
      </c>
      <c r="G63" s="33" t="s">
        <v>29</v>
      </c>
    </row>
    <row r="64" spans="1:7" ht="15" customHeight="1" x14ac:dyDescent="0.2">
      <c r="A64" s="20" t="s">
        <v>185</v>
      </c>
      <c r="B64" t="s">
        <v>189</v>
      </c>
      <c r="C64" s="9">
        <v>5</v>
      </c>
      <c r="D64" s="33">
        <v>5</v>
      </c>
      <c r="E64" s="33" t="s">
        <v>29</v>
      </c>
      <c r="F64" s="33">
        <v>10</v>
      </c>
      <c r="G64" s="33">
        <v>10</v>
      </c>
    </row>
    <row r="65" spans="1:7" ht="15" customHeight="1" x14ac:dyDescent="0.2">
      <c r="A65" s="20" t="s">
        <v>185</v>
      </c>
      <c r="B65" t="s">
        <v>325</v>
      </c>
      <c r="C65" s="9">
        <v>35</v>
      </c>
      <c r="D65" s="33">
        <v>20</v>
      </c>
      <c r="E65" s="33">
        <v>30</v>
      </c>
      <c r="F65" s="33">
        <v>25</v>
      </c>
      <c r="G65" s="33">
        <v>55</v>
      </c>
    </row>
    <row r="66" spans="1:7" ht="15" customHeight="1" x14ac:dyDescent="0.2">
      <c r="A66" s="20" t="s">
        <v>185</v>
      </c>
      <c r="B66" t="s">
        <v>485</v>
      </c>
      <c r="C66" s="9">
        <v>60</v>
      </c>
      <c r="D66" s="33">
        <v>25</v>
      </c>
      <c r="E66" s="33">
        <v>80</v>
      </c>
      <c r="F66" s="33">
        <v>70</v>
      </c>
      <c r="G66" s="33">
        <v>20</v>
      </c>
    </row>
    <row r="67" spans="1:7" ht="15" customHeight="1" x14ac:dyDescent="0.2">
      <c r="A67" s="20" t="s">
        <v>185</v>
      </c>
      <c r="B67" t="s">
        <v>486</v>
      </c>
      <c r="C67" s="9">
        <v>0</v>
      </c>
      <c r="D67" s="33">
        <v>0</v>
      </c>
      <c r="E67" s="33">
        <v>0</v>
      </c>
      <c r="F67" s="33">
        <v>0</v>
      </c>
      <c r="G67" s="33" t="s">
        <v>29</v>
      </c>
    </row>
    <row r="68" spans="1:7" ht="15" customHeight="1" x14ac:dyDescent="0.2">
      <c r="A68" s="20" t="s">
        <v>185</v>
      </c>
      <c r="B68" t="s">
        <v>487</v>
      </c>
      <c r="C68" s="9">
        <v>0</v>
      </c>
      <c r="D68" s="33">
        <v>0</v>
      </c>
      <c r="E68" s="33" t="s">
        <v>29</v>
      </c>
      <c r="F68" s="33" t="s">
        <v>29</v>
      </c>
      <c r="G68" s="33" t="s">
        <v>29</v>
      </c>
    </row>
    <row r="69" spans="1:7" ht="15" customHeight="1" x14ac:dyDescent="0.2">
      <c r="A69" s="20" t="s">
        <v>185</v>
      </c>
      <c r="B69" t="s">
        <v>488</v>
      </c>
      <c r="C69" s="9" t="s">
        <v>31</v>
      </c>
      <c r="D69" s="33" t="s">
        <v>31</v>
      </c>
      <c r="E69" s="33">
        <v>10</v>
      </c>
      <c r="F69" s="33">
        <v>0</v>
      </c>
      <c r="G69" s="33">
        <v>0</v>
      </c>
    </row>
    <row r="70" spans="1:7" ht="15" customHeight="1" x14ac:dyDescent="0.2">
      <c r="A70" s="20" t="s">
        <v>185</v>
      </c>
      <c r="B70" t="s">
        <v>489</v>
      </c>
      <c r="C70" s="9" t="s">
        <v>31</v>
      </c>
      <c r="D70" s="33" t="s">
        <v>31</v>
      </c>
      <c r="E70" s="33">
        <v>20</v>
      </c>
      <c r="F70" s="33">
        <v>0</v>
      </c>
      <c r="G70" s="33">
        <v>25</v>
      </c>
    </row>
    <row r="71" spans="1:7" ht="15" customHeight="1" x14ac:dyDescent="0.2">
      <c r="A71" s="20" t="s">
        <v>185</v>
      </c>
      <c r="B71" t="s">
        <v>457</v>
      </c>
      <c r="C71" s="9">
        <v>55</v>
      </c>
      <c r="D71" s="33">
        <v>65</v>
      </c>
      <c r="E71" s="33">
        <v>70</v>
      </c>
      <c r="F71" s="33">
        <v>80</v>
      </c>
      <c r="G71" s="33">
        <v>75</v>
      </c>
    </row>
    <row r="72" spans="1:7" ht="15" customHeight="1" x14ac:dyDescent="0.2">
      <c r="A72" s="20" t="s">
        <v>185</v>
      </c>
      <c r="B72" t="s">
        <v>466</v>
      </c>
      <c r="C72" s="9">
        <v>0</v>
      </c>
      <c r="D72" s="33">
        <v>5</v>
      </c>
      <c r="E72" s="33">
        <v>0</v>
      </c>
      <c r="F72" s="33">
        <v>10</v>
      </c>
      <c r="G72" s="33">
        <v>15</v>
      </c>
    </row>
    <row r="73" spans="1:7" ht="15" customHeight="1" x14ac:dyDescent="0.2">
      <c r="A73" s="20" t="s">
        <v>185</v>
      </c>
      <c r="B73" t="s">
        <v>202</v>
      </c>
      <c r="C73" s="9">
        <v>15</v>
      </c>
      <c r="D73" s="33">
        <v>10</v>
      </c>
      <c r="E73" s="33">
        <v>15</v>
      </c>
      <c r="F73" s="33">
        <v>25</v>
      </c>
      <c r="G73" s="33">
        <v>10</v>
      </c>
    </row>
    <row r="74" spans="1:7" ht="15" customHeight="1" x14ac:dyDescent="0.2">
      <c r="A74" s="20" t="s">
        <v>185</v>
      </c>
      <c r="B74" t="s">
        <v>136</v>
      </c>
      <c r="C74" s="9">
        <v>0</v>
      </c>
      <c r="D74" s="33" t="s">
        <v>29</v>
      </c>
      <c r="E74" s="33" t="s">
        <v>29</v>
      </c>
      <c r="F74" s="33" t="s">
        <v>29</v>
      </c>
      <c r="G74" s="33" t="s">
        <v>29</v>
      </c>
    </row>
    <row r="75" spans="1:7" ht="15" customHeight="1" x14ac:dyDescent="0.2">
      <c r="A75" s="20" t="s">
        <v>185</v>
      </c>
      <c r="B75" t="s">
        <v>490</v>
      </c>
      <c r="C75" s="9">
        <v>0</v>
      </c>
      <c r="D75" s="33">
        <v>0</v>
      </c>
      <c r="E75" s="33">
        <v>0</v>
      </c>
      <c r="F75" s="33">
        <v>0</v>
      </c>
      <c r="G75" s="33" t="s">
        <v>29</v>
      </c>
    </row>
    <row r="76" spans="1:7" ht="15" customHeight="1" x14ac:dyDescent="0.2">
      <c r="A76" s="20" t="s">
        <v>185</v>
      </c>
      <c r="B76" t="s">
        <v>192</v>
      </c>
      <c r="C76" s="9">
        <v>20</v>
      </c>
      <c r="D76" s="33">
        <v>5</v>
      </c>
      <c r="E76" s="33">
        <v>15</v>
      </c>
      <c r="F76" s="33">
        <v>10</v>
      </c>
      <c r="G76" s="33">
        <v>20</v>
      </c>
    </row>
    <row r="77" spans="1:7" ht="15" customHeight="1" x14ac:dyDescent="0.2">
      <c r="A77" s="20" t="s">
        <v>185</v>
      </c>
      <c r="B77" t="s">
        <v>491</v>
      </c>
      <c r="C77" s="9" t="s">
        <v>29</v>
      </c>
      <c r="D77" s="33" t="s">
        <v>29</v>
      </c>
      <c r="E77" s="33" t="s">
        <v>31</v>
      </c>
      <c r="F77" s="33" t="s">
        <v>31</v>
      </c>
      <c r="G77" s="33" t="s">
        <v>31</v>
      </c>
    </row>
    <row r="78" spans="1:7" ht="15" customHeight="1" x14ac:dyDescent="0.2">
      <c r="A78" s="20" t="s">
        <v>185</v>
      </c>
      <c r="B78" t="s">
        <v>468</v>
      </c>
      <c r="C78" s="9">
        <v>140</v>
      </c>
      <c r="D78" s="33">
        <v>95</v>
      </c>
      <c r="E78" s="33">
        <v>90</v>
      </c>
      <c r="F78" s="33">
        <v>140</v>
      </c>
      <c r="G78" s="33">
        <v>165</v>
      </c>
    </row>
    <row r="79" spans="1:7" ht="15" customHeight="1" x14ac:dyDescent="0.2">
      <c r="A79" s="20" t="s">
        <v>185</v>
      </c>
      <c r="B79" t="s">
        <v>469</v>
      </c>
      <c r="C79" s="9">
        <v>0</v>
      </c>
      <c r="D79" s="33">
        <v>10</v>
      </c>
      <c r="E79" s="33" t="s">
        <v>29</v>
      </c>
      <c r="F79" s="33">
        <v>20</v>
      </c>
      <c r="G79" s="33">
        <v>35</v>
      </c>
    </row>
    <row r="80" spans="1:7" ht="15" customHeight="1" x14ac:dyDescent="0.2">
      <c r="A80" s="20" t="s">
        <v>185</v>
      </c>
      <c r="B80" t="s">
        <v>471</v>
      </c>
      <c r="C80" s="9">
        <v>220</v>
      </c>
      <c r="D80" s="33">
        <v>145</v>
      </c>
      <c r="E80" s="33">
        <v>140</v>
      </c>
      <c r="F80" s="33">
        <v>150</v>
      </c>
      <c r="G80" s="33">
        <v>150</v>
      </c>
    </row>
    <row r="81" spans="1:7" ht="15" customHeight="1" x14ac:dyDescent="0.2">
      <c r="A81" s="20" t="s">
        <v>185</v>
      </c>
      <c r="B81" t="s">
        <v>473</v>
      </c>
      <c r="C81" s="9">
        <v>35</v>
      </c>
      <c r="D81" s="33">
        <v>55</v>
      </c>
      <c r="E81" s="33">
        <v>10</v>
      </c>
      <c r="F81" s="33">
        <v>20</v>
      </c>
      <c r="G81" s="33">
        <v>50</v>
      </c>
    </row>
    <row r="82" spans="1:7" ht="15" customHeight="1" x14ac:dyDescent="0.2">
      <c r="A82" s="20" t="s">
        <v>185</v>
      </c>
      <c r="B82" t="s">
        <v>492</v>
      </c>
      <c r="C82" s="9" t="s">
        <v>29</v>
      </c>
      <c r="D82" s="33">
        <v>0</v>
      </c>
      <c r="E82" s="33" t="s">
        <v>29</v>
      </c>
      <c r="F82" s="33" t="s">
        <v>29</v>
      </c>
      <c r="G82" s="33">
        <v>5</v>
      </c>
    </row>
    <row r="83" spans="1:7" ht="15" customHeight="1" x14ac:dyDescent="0.2">
      <c r="A83" s="20" t="s">
        <v>185</v>
      </c>
      <c r="B83" t="s">
        <v>195</v>
      </c>
      <c r="C83" s="9">
        <v>5</v>
      </c>
      <c r="D83" s="33" t="s">
        <v>29</v>
      </c>
      <c r="E83" s="33">
        <v>5</v>
      </c>
      <c r="F83" s="33">
        <v>5</v>
      </c>
      <c r="G83" s="33" t="s">
        <v>29</v>
      </c>
    </row>
    <row r="84" spans="1:7" ht="15" customHeight="1" x14ac:dyDescent="0.2">
      <c r="A84" s="20" t="s">
        <v>185</v>
      </c>
      <c r="B84" t="s">
        <v>209</v>
      </c>
      <c r="C84" s="9">
        <v>15</v>
      </c>
      <c r="D84" s="33">
        <v>15</v>
      </c>
      <c r="E84" s="33">
        <v>25</v>
      </c>
      <c r="F84" s="33">
        <v>15</v>
      </c>
      <c r="G84" s="33">
        <v>25</v>
      </c>
    </row>
    <row r="85" spans="1:7" ht="15" customHeight="1" x14ac:dyDescent="0.2">
      <c r="A85" s="20" t="s">
        <v>185</v>
      </c>
      <c r="B85" t="s">
        <v>477</v>
      </c>
      <c r="C85" s="9">
        <v>5</v>
      </c>
      <c r="D85" s="33" t="s">
        <v>29</v>
      </c>
      <c r="E85" s="33">
        <v>5</v>
      </c>
      <c r="F85" s="33" t="s">
        <v>31</v>
      </c>
      <c r="G85" s="33" t="s">
        <v>31</v>
      </c>
    </row>
    <row r="86" spans="1:7" ht="15" customHeight="1" x14ac:dyDescent="0.2">
      <c r="A86" s="20" t="s">
        <v>185</v>
      </c>
      <c r="B86" t="s">
        <v>493</v>
      </c>
      <c r="C86" s="9">
        <v>5</v>
      </c>
      <c r="D86" s="33">
        <v>0</v>
      </c>
      <c r="E86" s="33">
        <v>5</v>
      </c>
      <c r="F86" s="33">
        <v>10</v>
      </c>
      <c r="G86" s="33">
        <v>0</v>
      </c>
    </row>
    <row r="87" spans="1:7" ht="15" customHeight="1" x14ac:dyDescent="0.2">
      <c r="A87" s="20" t="s">
        <v>185</v>
      </c>
      <c r="B87" t="s">
        <v>494</v>
      </c>
      <c r="C87" s="9">
        <v>5</v>
      </c>
      <c r="D87" s="33">
        <v>5</v>
      </c>
      <c r="E87" s="33">
        <v>10</v>
      </c>
      <c r="F87" s="33">
        <v>20</v>
      </c>
      <c r="G87" s="33">
        <v>20</v>
      </c>
    </row>
    <row r="88" spans="1:7" ht="15" customHeight="1" x14ac:dyDescent="0.2">
      <c r="A88" s="20" t="s">
        <v>185</v>
      </c>
      <c r="B88" t="s">
        <v>495</v>
      </c>
      <c r="C88" s="9">
        <v>0</v>
      </c>
      <c r="D88" s="33">
        <v>0</v>
      </c>
      <c r="E88" s="33">
        <v>0</v>
      </c>
      <c r="F88" s="33">
        <v>0</v>
      </c>
      <c r="G88" s="33" t="s">
        <v>29</v>
      </c>
    </row>
    <row r="89" spans="1:7" ht="15" customHeight="1" x14ac:dyDescent="0.2">
      <c r="A89" s="20" t="s">
        <v>185</v>
      </c>
      <c r="B89" t="s">
        <v>496</v>
      </c>
      <c r="C89" s="9">
        <v>0</v>
      </c>
      <c r="D89" s="33" t="s">
        <v>29</v>
      </c>
      <c r="E89" s="33">
        <v>5</v>
      </c>
      <c r="F89" s="33" t="s">
        <v>29</v>
      </c>
      <c r="G89" s="33">
        <v>10</v>
      </c>
    </row>
    <row r="90" spans="1:7" ht="15" customHeight="1" x14ac:dyDescent="0.2">
      <c r="A90" s="20" t="s">
        <v>185</v>
      </c>
      <c r="B90" t="s">
        <v>478</v>
      </c>
      <c r="C90" s="9">
        <v>75</v>
      </c>
      <c r="D90" s="33">
        <v>30</v>
      </c>
      <c r="E90" s="33">
        <v>35</v>
      </c>
      <c r="F90" s="33">
        <v>35</v>
      </c>
      <c r="G90" s="33">
        <v>60</v>
      </c>
    </row>
    <row r="91" spans="1:7" ht="15" customHeight="1" x14ac:dyDescent="0.2">
      <c r="A91" s="20" t="s">
        <v>185</v>
      </c>
      <c r="B91" t="s">
        <v>497</v>
      </c>
      <c r="C91" s="9">
        <v>10</v>
      </c>
      <c r="D91" s="33">
        <v>10</v>
      </c>
      <c r="E91" s="33">
        <v>0</v>
      </c>
      <c r="F91" s="33">
        <v>5</v>
      </c>
      <c r="G91" s="33">
        <v>10</v>
      </c>
    </row>
    <row r="92" spans="1:7" ht="15" customHeight="1" x14ac:dyDescent="0.2">
      <c r="A92" s="20" t="s">
        <v>185</v>
      </c>
      <c r="B92" t="s">
        <v>498</v>
      </c>
      <c r="C92" s="9">
        <v>95</v>
      </c>
      <c r="D92" s="33">
        <v>85</v>
      </c>
      <c r="E92" s="33">
        <v>90</v>
      </c>
      <c r="F92" s="33">
        <v>80</v>
      </c>
      <c r="G92" s="33">
        <v>120</v>
      </c>
    </row>
    <row r="93" spans="1:7" ht="15" customHeight="1" x14ac:dyDescent="0.2">
      <c r="A93" s="20" t="s">
        <v>185</v>
      </c>
      <c r="B93" t="s">
        <v>64</v>
      </c>
      <c r="C93" s="9" t="s">
        <v>29</v>
      </c>
      <c r="D93" s="33">
        <v>0</v>
      </c>
      <c r="E93" s="33">
        <v>30</v>
      </c>
      <c r="F93" s="33">
        <v>45</v>
      </c>
      <c r="G93" s="33">
        <v>15</v>
      </c>
    </row>
    <row r="94" spans="1:7" ht="15" customHeight="1" x14ac:dyDescent="0.2">
      <c r="A94" s="20" t="s">
        <v>185</v>
      </c>
      <c r="B94" t="s">
        <v>499</v>
      </c>
      <c r="C94" s="9" t="s">
        <v>29</v>
      </c>
      <c r="D94" s="33">
        <v>0</v>
      </c>
      <c r="E94" s="33">
        <v>10</v>
      </c>
      <c r="F94" s="33">
        <v>0</v>
      </c>
      <c r="G94" s="33">
        <v>0</v>
      </c>
    </row>
    <row r="95" spans="1:7" ht="15" customHeight="1" x14ac:dyDescent="0.2">
      <c r="A95" s="20" t="s">
        <v>185</v>
      </c>
      <c r="B95" t="s">
        <v>66</v>
      </c>
      <c r="C95" s="9">
        <v>30</v>
      </c>
      <c r="D95" s="33" t="s">
        <v>29</v>
      </c>
      <c r="E95" s="33">
        <v>25</v>
      </c>
      <c r="F95" s="33">
        <v>15</v>
      </c>
      <c r="G95" s="33">
        <v>35</v>
      </c>
    </row>
    <row r="96" spans="1:7" ht="15" customHeight="1" x14ac:dyDescent="0.2">
      <c r="A96" s="20" t="s">
        <v>185</v>
      </c>
      <c r="B96" t="s">
        <v>500</v>
      </c>
      <c r="C96" s="9">
        <v>0</v>
      </c>
      <c r="D96" s="33" t="s">
        <v>29</v>
      </c>
      <c r="E96" s="33">
        <v>0</v>
      </c>
      <c r="F96" s="33">
        <v>0</v>
      </c>
      <c r="G96" s="33" t="s">
        <v>31</v>
      </c>
    </row>
    <row r="97" spans="1:7" ht="15" customHeight="1" x14ac:dyDescent="0.2">
      <c r="A97" s="20" t="s">
        <v>185</v>
      </c>
      <c r="B97" t="s">
        <v>501</v>
      </c>
      <c r="C97" s="9">
        <v>5</v>
      </c>
      <c r="D97" s="33" t="s">
        <v>29</v>
      </c>
      <c r="E97" s="33" t="s">
        <v>29</v>
      </c>
      <c r="F97" s="33" t="s">
        <v>29</v>
      </c>
      <c r="G97" s="33" t="s">
        <v>29</v>
      </c>
    </row>
    <row r="98" spans="1:7" ht="15" customHeight="1" x14ac:dyDescent="0.2">
      <c r="A98" s="20" t="s">
        <v>185</v>
      </c>
      <c r="B98" t="s">
        <v>145</v>
      </c>
      <c r="C98" s="9">
        <v>0</v>
      </c>
      <c r="D98" s="33">
        <v>0</v>
      </c>
      <c r="E98" s="33">
        <v>15</v>
      </c>
      <c r="F98" s="33">
        <v>20</v>
      </c>
      <c r="G98" s="33">
        <v>40</v>
      </c>
    </row>
    <row r="99" spans="1:7" x14ac:dyDescent="0.2">
      <c r="A99" s="20" t="s">
        <v>185</v>
      </c>
      <c r="B99" t="s">
        <v>250</v>
      </c>
      <c r="C99" s="9">
        <v>5</v>
      </c>
      <c r="D99" s="33">
        <v>25</v>
      </c>
      <c r="E99" s="33" t="s">
        <v>29</v>
      </c>
      <c r="F99" s="33">
        <v>15</v>
      </c>
      <c r="G99" s="33">
        <v>15</v>
      </c>
    </row>
    <row r="100" spans="1:7" x14ac:dyDescent="0.2">
      <c r="A100" s="20" t="s">
        <v>185</v>
      </c>
      <c r="B100" t="s">
        <v>502</v>
      </c>
      <c r="C100" s="9">
        <v>115</v>
      </c>
      <c r="D100" s="33">
        <v>80</v>
      </c>
      <c r="E100" s="33">
        <v>160</v>
      </c>
      <c r="F100" s="33">
        <v>115</v>
      </c>
      <c r="G100" s="33">
        <v>110</v>
      </c>
    </row>
    <row r="101" spans="1:7" x14ac:dyDescent="0.2">
      <c r="A101" s="20" t="s">
        <v>185</v>
      </c>
      <c r="B101" t="s">
        <v>176</v>
      </c>
      <c r="C101" s="9">
        <v>45</v>
      </c>
      <c r="D101" s="33">
        <v>55</v>
      </c>
      <c r="E101" s="33">
        <v>65</v>
      </c>
      <c r="F101" s="33">
        <v>45</v>
      </c>
      <c r="G101" s="33">
        <v>95</v>
      </c>
    </row>
    <row r="102" spans="1:7" x14ac:dyDescent="0.2">
      <c r="A102" s="20" t="s">
        <v>185</v>
      </c>
      <c r="B102" t="s">
        <v>503</v>
      </c>
      <c r="C102" s="9">
        <v>15</v>
      </c>
      <c r="D102" s="33">
        <v>20</v>
      </c>
      <c r="E102" s="33">
        <v>40</v>
      </c>
      <c r="F102" s="33">
        <v>15</v>
      </c>
      <c r="G102" s="33">
        <v>45</v>
      </c>
    </row>
    <row r="103" spans="1:7" x14ac:dyDescent="0.2">
      <c r="A103" s="20" t="s">
        <v>185</v>
      </c>
      <c r="B103" t="s">
        <v>504</v>
      </c>
      <c r="C103" s="9">
        <v>0</v>
      </c>
      <c r="D103" s="33">
        <v>0</v>
      </c>
      <c r="E103" s="33">
        <v>0</v>
      </c>
      <c r="F103" s="33">
        <v>0</v>
      </c>
      <c r="G103" s="33">
        <v>15</v>
      </c>
    </row>
    <row r="104" spans="1:7" x14ac:dyDescent="0.2">
      <c r="A104" s="20" t="s">
        <v>185</v>
      </c>
      <c r="B104" t="s">
        <v>505</v>
      </c>
      <c r="C104" s="9">
        <v>0</v>
      </c>
      <c r="D104" s="33">
        <v>0</v>
      </c>
      <c r="E104" s="33">
        <v>0</v>
      </c>
      <c r="F104" s="33" t="s">
        <v>29</v>
      </c>
      <c r="G104" s="33">
        <v>0</v>
      </c>
    </row>
    <row r="105" spans="1:7" x14ac:dyDescent="0.2">
      <c r="A105" s="20" t="s">
        <v>185</v>
      </c>
      <c r="B105" t="s">
        <v>506</v>
      </c>
      <c r="C105" s="9">
        <v>0</v>
      </c>
      <c r="D105" s="33">
        <v>0</v>
      </c>
      <c r="E105" s="33" t="s">
        <v>29</v>
      </c>
      <c r="F105" s="33">
        <v>0</v>
      </c>
      <c r="G105" s="33">
        <v>0</v>
      </c>
    </row>
    <row r="106" spans="1:7" x14ac:dyDescent="0.2">
      <c r="A106" s="20" t="s">
        <v>185</v>
      </c>
      <c r="B106" t="s">
        <v>200</v>
      </c>
      <c r="C106" s="9">
        <v>0</v>
      </c>
      <c r="D106" s="33" t="s">
        <v>29</v>
      </c>
      <c r="E106" s="33">
        <v>15</v>
      </c>
      <c r="F106" s="33">
        <v>5</v>
      </c>
      <c r="G106" s="33">
        <v>15</v>
      </c>
    </row>
    <row r="107" spans="1:7" x14ac:dyDescent="0.2">
      <c r="A107" s="20" t="s">
        <v>185</v>
      </c>
      <c r="B107" t="s">
        <v>507</v>
      </c>
      <c r="C107" s="9" t="s">
        <v>29</v>
      </c>
      <c r="D107" s="9">
        <v>0</v>
      </c>
      <c r="E107" s="9" t="s">
        <v>29</v>
      </c>
      <c r="F107" s="9" t="s">
        <v>29</v>
      </c>
      <c r="G107" s="9" t="s">
        <v>29</v>
      </c>
    </row>
    <row r="108" spans="1:7" x14ac:dyDescent="0.2">
      <c r="A108" s="20" t="s">
        <v>185</v>
      </c>
      <c r="B108" t="s">
        <v>508</v>
      </c>
      <c r="C108" s="9">
        <v>0</v>
      </c>
      <c r="D108" s="9" t="s">
        <v>29</v>
      </c>
      <c r="E108" s="9">
        <v>0</v>
      </c>
      <c r="F108" s="9" t="s">
        <v>29</v>
      </c>
      <c r="G108" s="9" t="s">
        <v>29</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heetViews>
  <sheetFormatPr defaultColWidth="11.5546875" defaultRowHeight="15.6" x14ac:dyDescent="0.2"/>
  <cols>
    <col min="1" max="1" width="7.44140625" customWidth="1"/>
    <col min="2" max="2" width="45" customWidth="1"/>
    <col min="3" max="3" width="5.77734375" customWidth="1"/>
    <col min="4" max="4" width="9.5546875" style="10" bestFit="1" customWidth="1"/>
    <col min="5" max="5" width="10.77734375" style="10" bestFit="1" customWidth="1"/>
    <col min="6" max="6" width="9" style="10" bestFit="1" customWidth="1"/>
    <col min="7" max="7" width="9.44140625" style="10" bestFit="1" customWidth="1"/>
    <col min="8" max="8" width="12" style="10" bestFit="1" customWidth="1"/>
    <col min="9" max="9" width="10.109375" style="10" bestFit="1" customWidth="1"/>
    <col min="10" max="10" width="20.109375" style="10" bestFit="1" customWidth="1"/>
    <col min="11" max="11" width="11.5546875" customWidth="1"/>
  </cols>
  <sheetData>
    <row r="1" spans="1:10" ht="35.1" customHeight="1" x14ac:dyDescent="0.2">
      <c r="A1" s="6" t="s">
        <v>509</v>
      </c>
    </row>
    <row r="2" spans="1:10" ht="17.45" customHeight="1" x14ac:dyDescent="0.2">
      <c r="A2" s="11" t="s">
        <v>510</v>
      </c>
    </row>
    <row r="3" spans="1:10" s="20" customFormat="1" ht="15" customHeight="1" x14ac:dyDescent="0.25">
      <c r="A3" s="17" t="s">
        <v>178</v>
      </c>
      <c r="B3" s="17" t="s">
        <v>511</v>
      </c>
      <c r="C3" s="17" t="s">
        <v>512</v>
      </c>
      <c r="D3" s="19" t="s">
        <v>513</v>
      </c>
      <c r="E3" s="19" t="s">
        <v>514</v>
      </c>
      <c r="F3" s="19" t="s">
        <v>515</v>
      </c>
      <c r="G3" s="19" t="s">
        <v>516</v>
      </c>
      <c r="H3" s="19" t="s">
        <v>517</v>
      </c>
      <c r="I3" s="19" t="s">
        <v>518</v>
      </c>
      <c r="J3" s="19" t="s">
        <v>519</v>
      </c>
    </row>
    <row r="4" spans="1:10" ht="15" customHeight="1" x14ac:dyDescent="0.2">
      <c r="A4" s="20" t="s">
        <v>212</v>
      </c>
      <c r="B4" t="s">
        <v>520</v>
      </c>
      <c r="C4" s="21">
        <v>2022</v>
      </c>
      <c r="D4" s="10">
        <v>8.9286000000000001E-3</v>
      </c>
      <c r="E4" s="10">
        <v>0.30357139999999999</v>
      </c>
      <c r="F4" s="10">
        <v>9.8214300000000004E-2</v>
      </c>
      <c r="G4" s="10">
        <v>0.16964290000000001</v>
      </c>
      <c r="H4" s="10">
        <v>0.2142857</v>
      </c>
      <c r="I4" s="10">
        <v>0</v>
      </c>
      <c r="J4" s="10">
        <v>0.20535709999999999</v>
      </c>
    </row>
    <row r="5" spans="1:10" ht="15" customHeight="1" x14ac:dyDescent="0.2">
      <c r="A5" s="20" t="s">
        <v>212</v>
      </c>
      <c r="B5" t="s">
        <v>520</v>
      </c>
      <c r="C5" s="21">
        <v>2021</v>
      </c>
      <c r="D5" s="10">
        <v>0.1139241</v>
      </c>
      <c r="E5" s="10">
        <v>0.39240510000000001</v>
      </c>
      <c r="F5" s="10">
        <v>0.25316460000000002</v>
      </c>
      <c r="G5" s="10">
        <v>0.1898734</v>
      </c>
      <c r="H5" s="10">
        <v>3.79747E-2</v>
      </c>
      <c r="I5" s="10">
        <v>0</v>
      </c>
      <c r="J5" s="10">
        <v>1.26582E-2</v>
      </c>
    </row>
    <row r="6" spans="1:10" ht="15" customHeight="1" x14ac:dyDescent="0.2">
      <c r="A6" s="20" t="s">
        <v>212</v>
      </c>
      <c r="B6" t="s">
        <v>520</v>
      </c>
      <c r="C6" s="21">
        <v>2020</v>
      </c>
      <c r="D6" s="10">
        <v>0</v>
      </c>
      <c r="E6" s="10">
        <v>3.9215699999999999E-2</v>
      </c>
      <c r="F6" s="10">
        <v>8.2352900000000007E-2</v>
      </c>
      <c r="G6" s="10">
        <v>9.8039200000000007E-2</v>
      </c>
      <c r="H6" s="10">
        <v>7.0588200000000004E-2</v>
      </c>
      <c r="I6" s="10">
        <v>0.35686269999999998</v>
      </c>
      <c r="J6" s="10">
        <v>0.35294120000000001</v>
      </c>
    </row>
    <row r="7" spans="1:10" ht="15" customHeight="1" x14ac:dyDescent="0.2">
      <c r="A7" s="20" t="s">
        <v>212</v>
      </c>
      <c r="B7" t="s">
        <v>520</v>
      </c>
      <c r="C7" s="21">
        <v>2019</v>
      </c>
      <c r="D7" s="10">
        <v>1.7094000000000002E-2</v>
      </c>
      <c r="E7" s="10">
        <v>0.1111111</v>
      </c>
      <c r="F7" s="10">
        <v>8.5470099999999993E-2</v>
      </c>
      <c r="G7" s="10">
        <v>0.1111111</v>
      </c>
      <c r="H7" s="10">
        <v>5.1282099999999997E-2</v>
      </c>
      <c r="I7" s="10">
        <v>0.2820513</v>
      </c>
      <c r="J7" s="10">
        <v>0.34188030000000003</v>
      </c>
    </row>
    <row r="8" spans="1:10" ht="15" customHeight="1" x14ac:dyDescent="0.2">
      <c r="A8" s="20" t="s">
        <v>212</v>
      </c>
      <c r="B8" t="s">
        <v>520</v>
      </c>
      <c r="C8" s="21">
        <v>2018</v>
      </c>
      <c r="D8" s="10">
        <v>3.2786900000000001E-2</v>
      </c>
      <c r="E8" s="10">
        <v>0.1912568</v>
      </c>
      <c r="F8" s="10">
        <v>0.15300549999999999</v>
      </c>
      <c r="G8" s="10">
        <v>0.1147541</v>
      </c>
      <c r="H8" s="10">
        <v>9.2896199999999998E-2</v>
      </c>
      <c r="I8" s="10">
        <v>5.46448E-2</v>
      </c>
      <c r="J8" s="10">
        <v>0.36065570000000002</v>
      </c>
    </row>
    <row r="9" spans="1:10" ht="15" customHeight="1" x14ac:dyDescent="0.2">
      <c r="A9" s="20" t="s">
        <v>214</v>
      </c>
      <c r="B9" t="s">
        <v>520</v>
      </c>
      <c r="C9" s="21">
        <v>2022</v>
      </c>
      <c r="D9" s="10">
        <v>2.1220200000000002E-2</v>
      </c>
      <c r="E9" s="10">
        <v>0.23607429999999999</v>
      </c>
      <c r="F9" s="10">
        <v>0.22811670000000001</v>
      </c>
      <c r="G9" s="10">
        <v>0.193634</v>
      </c>
      <c r="H9" s="10">
        <v>2.1220200000000002E-2</v>
      </c>
      <c r="I9" s="10">
        <v>0.1352785</v>
      </c>
      <c r="J9" s="10">
        <v>0.1644562</v>
      </c>
    </row>
    <row r="10" spans="1:10" ht="15" customHeight="1" x14ac:dyDescent="0.2">
      <c r="A10" s="20" t="s">
        <v>214</v>
      </c>
      <c r="B10" t="s">
        <v>520</v>
      </c>
      <c r="C10" s="21">
        <v>2021</v>
      </c>
      <c r="D10" s="10">
        <v>1.7284000000000001E-2</v>
      </c>
      <c r="E10" s="10">
        <v>0.27407409999999999</v>
      </c>
      <c r="F10" s="10">
        <v>0.16049379999999999</v>
      </c>
      <c r="G10" s="10">
        <v>0.18271599999999999</v>
      </c>
      <c r="H10" s="10">
        <v>1.9753099999999999E-2</v>
      </c>
      <c r="I10" s="10">
        <v>0.10123459999999999</v>
      </c>
      <c r="J10" s="10">
        <v>0.24444440000000001</v>
      </c>
    </row>
    <row r="11" spans="1:10" ht="15" customHeight="1" x14ac:dyDescent="0.2">
      <c r="A11" s="20" t="s">
        <v>214</v>
      </c>
      <c r="B11" t="s">
        <v>520</v>
      </c>
      <c r="C11" s="21">
        <v>2020</v>
      </c>
      <c r="D11" s="10">
        <v>0.1055777</v>
      </c>
      <c r="E11" s="10">
        <v>0.187251</v>
      </c>
      <c r="F11" s="10">
        <v>8.9641399999999996E-2</v>
      </c>
      <c r="G11" s="10">
        <v>0.15139440000000001</v>
      </c>
      <c r="H11" s="10">
        <v>0.1334661</v>
      </c>
      <c r="I11" s="10">
        <v>0.187251</v>
      </c>
      <c r="J11" s="10">
        <v>0.1454183</v>
      </c>
    </row>
    <row r="12" spans="1:10" ht="15" customHeight="1" x14ac:dyDescent="0.2">
      <c r="A12" s="20" t="s">
        <v>214</v>
      </c>
      <c r="B12" t="s">
        <v>520</v>
      </c>
      <c r="C12" s="21">
        <v>2019</v>
      </c>
      <c r="D12" s="10">
        <v>6.7323499999999994E-2</v>
      </c>
      <c r="E12" s="10">
        <v>9.6880099999999997E-2</v>
      </c>
      <c r="F12" s="10">
        <v>8.5385900000000001E-2</v>
      </c>
      <c r="G12" s="10">
        <v>7.3891600000000002E-2</v>
      </c>
      <c r="H12" s="10">
        <v>0.2594417</v>
      </c>
      <c r="I12" s="10">
        <v>0.1789819</v>
      </c>
      <c r="J12" s="10">
        <v>0.23809520000000001</v>
      </c>
    </row>
    <row r="13" spans="1:10" ht="15" customHeight="1" x14ac:dyDescent="0.2">
      <c r="A13" s="20" t="s">
        <v>214</v>
      </c>
      <c r="B13" t="s">
        <v>520</v>
      </c>
      <c r="C13" s="21">
        <v>2018</v>
      </c>
      <c r="D13" s="10">
        <v>0.13351499999999999</v>
      </c>
      <c r="E13" s="10">
        <v>0.20435970000000001</v>
      </c>
      <c r="F13" s="10">
        <v>0.226158</v>
      </c>
      <c r="G13" s="10">
        <v>0.15531339999999999</v>
      </c>
      <c r="H13" s="10">
        <v>0.18256130000000001</v>
      </c>
      <c r="I13" s="10">
        <v>5.17711E-2</v>
      </c>
      <c r="J13" s="10">
        <v>4.6321500000000002E-2</v>
      </c>
    </row>
    <row r="14" spans="1:10" ht="15" customHeight="1" x14ac:dyDescent="0.2">
      <c r="A14" s="20" t="s">
        <v>214</v>
      </c>
      <c r="B14" t="s">
        <v>521</v>
      </c>
      <c r="C14" s="21">
        <v>2022</v>
      </c>
      <c r="D14" s="10">
        <v>5.3751399999999998E-2</v>
      </c>
      <c r="E14" s="10">
        <v>0.46808509999999998</v>
      </c>
      <c r="F14" s="10">
        <v>0.25419930000000002</v>
      </c>
      <c r="G14" s="10">
        <v>0.15453529999999999</v>
      </c>
      <c r="H14" s="10">
        <v>1.6797300000000001E-2</v>
      </c>
      <c r="I14" s="10">
        <v>4.7032499999999998E-2</v>
      </c>
      <c r="J14" s="10">
        <v>5.5991000000000001E-3</v>
      </c>
    </row>
    <row r="15" spans="1:10" ht="15" customHeight="1" x14ac:dyDescent="0.2">
      <c r="A15" s="20" t="s">
        <v>214</v>
      </c>
      <c r="B15" t="s">
        <v>521</v>
      </c>
      <c r="C15" s="21">
        <v>2021</v>
      </c>
      <c r="D15" s="10">
        <v>3.3373100000000003E-2</v>
      </c>
      <c r="E15" s="10">
        <v>0.48033369999999997</v>
      </c>
      <c r="F15" s="10">
        <v>0.25029800000000002</v>
      </c>
      <c r="G15" s="10">
        <v>0.1501788</v>
      </c>
      <c r="H15" s="10">
        <v>2.14541E-2</v>
      </c>
      <c r="I15" s="10">
        <v>5.8402900000000001E-2</v>
      </c>
      <c r="J15" s="10">
        <v>5.9595000000000004E-3</v>
      </c>
    </row>
    <row r="16" spans="1:10" ht="15" customHeight="1" x14ac:dyDescent="0.2">
      <c r="A16" s="20" t="s">
        <v>214</v>
      </c>
      <c r="B16" t="s">
        <v>521</v>
      </c>
      <c r="C16" s="21">
        <v>2020</v>
      </c>
      <c r="D16" s="10">
        <v>3.6222499999999998E-2</v>
      </c>
      <c r="E16" s="10">
        <v>0.51746440000000005</v>
      </c>
      <c r="F16" s="10">
        <v>0.2069858</v>
      </c>
      <c r="G16" s="10">
        <v>0.1461837</v>
      </c>
      <c r="H16" s="10">
        <v>2.9754200000000001E-2</v>
      </c>
      <c r="I16" s="10">
        <v>6.2095699999999997E-2</v>
      </c>
      <c r="J16" s="10">
        <v>1.2937000000000001E-3</v>
      </c>
    </row>
    <row r="17" spans="1:10" ht="15" customHeight="1" x14ac:dyDescent="0.2">
      <c r="A17" s="20" t="s">
        <v>214</v>
      </c>
      <c r="B17" t="s">
        <v>521</v>
      </c>
      <c r="C17" s="21">
        <v>2019</v>
      </c>
      <c r="D17" s="10">
        <v>4.5905700000000001E-2</v>
      </c>
      <c r="E17" s="10">
        <v>0.48511169999999998</v>
      </c>
      <c r="F17" s="10">
        <v>0.21836230000000001</v>
      </c>
      <c r="G17" s="10">
        <v>0.1674938</v>
      </c>
      <c r="H17" s="10">
        <v>3.1017400000000001E-2</v>
      </c>
      <c r="I17" s="10">
        <v>3.3498800000000002E-2</v>
      </c>
      <c r="J17" s="10">
        <v>1.8610399999999999E-2</v>
      </c>
    </row>
    <row r="18" spans="1:10" ht="15" customHeight="1" x14ac:dyDescent="0.2">
      <c r="A18" s="20" t="s">
        <v>214</v>
      </c>
      <c r="B18" t="s">
        <v>521</v>
      </c>
      <c r="C18" s="21">
        <v>2018</v>
      </c>
      <c r="D18" s="10">
        <v>2.8534400000000001E-2</v>
      </c>
      <c r="E18" s="10">
        <v>0.48378729999999998</v>
      </c>
      <c r="F18" s="10">
        <v>0.27237349999999999</v>
      </c>
      <c r="G18" s="10">
        <v>0.1361868</v>
      </c>
      <c r="H18" s="10">
        <v>2.0752300000000001E-2</v>
      </c>
      <c r="I18" s="10">
        <v>4.5395600000000001E-2</v>
      </c>
      <c r="J18" s="10">
        <v>1.2970199999999999E-2</v>
      </c>
    </row>
    <row r="19" spans="1:10" ht="15" customHeight="1" x14ac:dyDescent="0.2">
      <c r="A19" s="20" t="s">
        <v>214</v>
      </c>
      <c r="B19" t="s">
        <v>522</v>
      </c>
      <c r="C19" s="21">
        <v>2022</v>
      </c>
      <c r="D19" s="10">
        <v>0</v>
      </c>
      <c r="E19" s="10">
        <v>0</v>
      </c>
      <c r="F19" s="10">
        <v>0</v>
      </c>
      <c r="G19" s="10">
        <v>0</v>
      </c>
      <c r="H19" s="10">
        <v>0</v>
      </c>
      <c r="I19" s="10">
        <v>0</v>
      </c>
      <c r="J19" s="10">
        <v>1</v>
      </c>
    </row>
    <row r="20" spans="1:10" ht="15" customHeight="1" x14ac:dyDescent="0.2">
      <c r="A20" s="20" t="s">
        <v>214</v>
      </c>
      <c r="B20" t="s">
        <v>522</v>
      </c>
      <c r="C20" s="21">
        <v>2021</v>
      </c>
      <c r="D20" s="10">
        <v>0</v>
      </c>
      <c r="E20" s="10">
        <v>0</v>
      </c>
      <c r="F20" s="10">
        <v>0</v>
      </c>
      <c r="G20" s="10">
        <v>0</v>
      </c>
      <c r="H20" s="10">
        <v>0</v>
      </c>
      <c r="I20" s="10">
        <v>0</v>
      </c>
      <c r="J20" s="10">
        <v>1</v>
      </c>
    </row>
    <row r="21" spans="1:10" ht="15" customHeight="1" x14ac:dyDescent="0.2">
      <c r="A21" s="20" t="s">
        <v>214</v>
      </c>
      <c r="B21" t="s">
        <v>522</v>
      </c>
      <c r="C21" s="21">
        <v>2020</v>
      </c>
      <c r="D21" s="10">
        <v>0</v>
      </c>
      <c r="E21" s="10">
        <v>0</v>
      </c>
      <c r="F21" s="10">
        <v>0</v>
      </c>
      <c r="G21" s="10">
        <v>0</v>
      </c>
      <c r="H21" s="10">
        <v>0</v>
      </c>
      <c r="I21" s="10">
        <v>0</v>
      </c>
      <c r="J21" s="10">
        <v>1</v>
      </c>
    </row>
    <row r="22" spans="1:10" ht="15" customHeight="1" x14ac:dyDescent="0.2">
      <c r="A22" s="20" t="s">
        <v>214</v>
      </c>
      <c r="B22" t="s">
        <v>522</v>
      </c>
      <c r="C22" s="21">
        <v>2019</v>
      </c>
      <c r="D22" s="10">
        <v>0</v>
      </c>
      <c r="E22" s="10">
        <v>0</v>
      </c>
      <c r="F22" s="10">
        <v>0</v>
      </c>
      <c r="G22" s="10">
        <v>0</v>
      </c>
      <c r="H22" s="10">
        <v>0</v>
      </c>
      <c r="I22" s="10">
        <v>0</v>
      </c>
      <c r="J22" s="10">
        <v>1</v>
      </c>
    </row>
    <row r="23" spans="1:10" ht="15" customHeight="1" x14ac:dyDescent="0.2">
      <c r="A23" s="20" t="s">
        <v>214</v>
      </c>
      <c r="B23" t="s">
        <v>522</v>
      </c>
      <c r="C23" s="21">
        <v>2018</v>
      </c>
      <c r="D23" s="10">
        <v>0</v>
      </c>
      <c r="E23" s="10">
        <v>0</v>
      </c>
      <c r="F23" s="10">
        <v>0</v>
      </c>
      <c r="G23" s="10">
        <v>0</v>
      </c>
      <c r="H23" s="10">
        <v>0</v>
      </c>
      <c r="I23" s="10">
        <v>0</v>
      </c>
      <c r="J23" s="10">
        <v>1</v>
      </c>
    </row>
    <row r="24" spans="1:10" ht="15" customHeight="1" x14ac:dyDescent="0.2">
      <c r="A24" s="20" t="s">
        <v>179</v>
      </c>
      <c r="B24" t="s">
        <v>520</v>
      </c>
      <c r="C24" s="21">
        <v>2022</v>
      </c>
      <c r="D24" s="10">
        <v>7.5342500000000007E-2</v>
      </c>
      <c r="E24" s="10">
        <v>0.2892518</v>
      </c>
      <c r="F24" s="10">
        <v>6.0590100000000001E-2</v>
      </c>
      <c r="G24" s="10">
        <v>2.79241E-2</v>
      </c>
      <c r="H24" s="10">
        <v>3.9515300000000003E-2</v>
      </c>
      <c r="I24" s="10">
        <v>0.13329820000000001</v>
      </c>
      <c r="J24" s="10">
        <v>0.37407800000000002</v>
      </c>
    </row>
    <row r="25" spans="1:10" ht="15" customHeight="1" x14ac:dyDescent="0.2">
      <c r="A25" s="20" t="s">
        <v>179</v>
      </c>
      <c r="B25" t="s">
        <v>520</v>
      </c>
      <c r="C25" s="21">
        <v>2021</v>
      </c>
      <c r="D25" s="10">
        <v>0.1058496</v>
      </c>
      <c r="E25" s="10">
        <v>0.23175490000000001</v>
      </c>
      <c r="F25" s="10">
        <v>5.6267400000000002E-2</v>
      </c>
      <c r="G25" s="10">
        <v>2.2284100000000001E-2</v>
      </c>
      <c r="H25" s="10">
        <v>1.44847E-2</v>
      </c>
      <c r="I25" s="10">
        <v>0.13147629999999999</v>
      </c>
      <c r="J25" s="10">
        <v>0.43788300000000002</v>
      </c>
    </row>
    <row r="26" spans="1:10" ht="15" customHeight="1" x14ac:dyDescent="0.2">
      <c r="A26" s="20" t="s">
        <v>179</v>
      </c>
      <c r="B26" t="s">
        <v>520</v>
      </c>
      <c r="C26" s="21">
        <v>2020</v>
      </c>
      <c r="D26" s="10">
        <v>7.2328299999999998E-2</v>
      </c>
      <c r="E26" s="10">
        <v>0.29662739999999999</v>
      </c>
      <c r="F26" s="10">
        <v>3.0881800000000001E-2</v>
      </c>
      <c r="G26" s="10">
        <v>1.5034499999999999E-2</v>
      </c>
      <c r="H26" s="10">
        <v>1.34092E-2</v>
      </c>
      <c r="I26" s="10">
        <v>0.19301099999999999</v>
      </c>
      <c r="J26" s="10">
        <v>0.37870779999999998</v>
      </c>
    </row>
    <row r="27" spans="1:10" ht="15" customHeight="1" x14ac:dyDescent="0.2">
      <c r="A27" s="20" t="s">
        <v>179</v>
      </c>
      <c r="B27" t="s">
        <v>520</v>
      </c>
      <c r="C27" s="21">
        <v>2019</v>
      </c>
      <c r="D27" s="10">
        <v>4.9412699999999997E-2</v>
      </c>
      <c r="E27" s="10">
        <v>0.2827055</v>
      </c>
      <c r="F27" s="10">
        <v>2.63264E-2</v>
      </c>
      <c r="G27" s="10">
        <v>2.5516400000000002E-2</v>
      </c>
      <c r="H27" s="10">
        <v>3.2401800000000001E-2</v>
      </c>
      <c r="I27" s="10">
        <v>0.21547189999999999</v>
      </c>
      <c r="J27" s="10">
        <v>0.36816520000000003</v>
      </c>
    </row>
    <row r="28" spans="1:10" ht="15" customHeight="1" x14ac:dyDescent="0.2">
      <c r="A28" s="20" t="s">
        <v>179</v>
      </c>
      <c r="B28" t="s">
        <v>520</v>
      </c>
      <c r="C28" s="21">
        <v>2018</v>
      </c>
      <c r="D28" s="10">
        <v>0.18283920000000001</v>
      </c>
      <c r="E28" s="10">
        <v>0.25067390000000001</v>
      </c>
      <c r="F28" s="10">
        <v>5.7502200000000003E-2</v>
      </c>
      <c r="G28" s="10">
        <v>2.8751100000000002E-2</v>
      </c>
      <c r="H28" s="10">
        <v>2.2461800000000001E-2</v>
      </c>
      <c r="I28" s="10">
        <v>7.7717900000000006E-2</v>
      </c>
      <c r="J28" s="10">
        <v>0.3800539</v>
      </c>
    </row>
    <row r="29" spans="1:10" ht="15" customHeight="1" x14ac:dyDescent="0.2">
      <c r="A29" s="20" t="s">
        <v>179</v>
      </c>
      <c r="B29" t="s">
        <v>523</v>
      </c>
      <c r="C29" s="21">
        <v>2022</v>
      </c>
      <c r="D29" s="10">
        <v>3.9437E-2</v>
      </c>
      <c r="E29" s="10">
        <v>0.79181939999999995</v>
      </c>
      <c r="F29" s="10">
        <v>8.0193500000000001E-2</v>
      </c>
      <c r="G29" s="10">
        <v>3.97302E-2</v>
      </c>
      <c r="H29" s="10">
        <v>2.0084999999999999E-2</v>
      </c>
      <c r="I29" s="10">
        <v>2.5509500000000001E-2</v>
      </c>
      <c r="J29" s="10">
        <v>3.2253E-3</v>
      </c>
    </row>
    <row r="30" spans="1:10" ht="15" customHeight="1" x14ac:dyDescent="0.2">
      <c r="A30" s="20" t="s">
        <v>179</v>
      </c>
      <c r="B30" t="s">
        <v>523</v>
      </c>
      <c r="C30" s="21">
        <v>2021</v>
      </c>
      <c r="D30" s="10">
        <v>2.5251099999999999E-2</v>
      </c>
      <c r="E30" s="10">
        <v>0.82769009999999998</v>
      </c>
      <c r="F30" s="10">
        <v>8.10617E-2</v>
      </c>
      <c r="G30" s="10">
        <v>3.1563800000000003E-2</v>
      </c>
      <c r="H30" s="10">
        <v>3.8736999999999999E-3</v>
      </c>
      <c r="I30" s="10">
        <v>2.8694399999999998E-2</v>
      </c>
      <c r="J30" s="10">
        <v>1.8651E-3</v>
      </c>
    </row>
    <row r="31" spans="1:10" ht="15" customHeight="1" x14ac:dyDescent="0.2">
      <c r="A31" s="20" t="s">
        <v>179</v>
      </c>
      <c r="B31" t="s">
        <v>523</v>
      </c>
      <c r="C31" s="21">
        <v>2020</v>
      </c>
      <c r="D31" s="10">
        <v>3.35173E-2</v>
      </c>
      <c r="E31" s="10">
        <v>0.81895280000000004</v>
      </c>
      <c r="F31" s="10">
        <v>7.6995599999999997E-2</v>
      </c>
      <c r="G31" s="10">
        <v>2.54408E-2</v>
      </c>
      <c r="H31" s="10">
        <v>2.0594999999999999E-2</v>
      </c>
      <c r="I31" s="10">
        <v>2.18064E-2</v>
      </c>
      <c r="J31" s="10">
        <v>2.6922000000000001E-3</v>
      </c>
    </row>
    <row r="32" spans="1:10" ht="15" customHeight="1" x14ac:dyDescent="0.2">
      <c r="A32" s="20" t="s">
        <v>179</v>
      </c>
      <c r="B32" t="s">
        <v>523</v>
      </c>
      <c r="C32" s="21">
        <v>2019</v>
      </c>
      <c r="D32" s="10">
        <v>3.6822599999999997E-2</v>
      </c>
      <c r="E32" s="10">
        <v>0.82583519999999999</v>
      </c>
      <c r="F32" s="10">
        <v>8.8195999999999997E-2</v>
      </c>
      <c r="G32" s="10">
        <v>3.1774299999999998E-2</v>
      </c>
      <c r="H32" s="10">
        <v>4.0089000000000001E-3</v>
      </c>
      <c r="I32" s="10">
        <v>1.29176E-2</v>
      </c>
      <c r="J32" s="10" t="s">
        <v>524</v>
      </c>
    </row>
    <row r="33" spans="1:10" ht="15" customHeight="1" x14ac:dyDescent="0.2">
      <c r="A33" s="20" t="s">
        <v>179</v>
      </c>
      <c r="B33" t="s">
        <v>523</v>
      </c>
      <c r="C33" s="21">
        <v>2018</v>
      </c>
      <c r="D33" s="10">
        <v>1.9570400000000002E-2</v>
      </c>
      <c r="E33" s="10">
        <v>0.84645979999999998</v>
      </c>
      <c r="F33" s="10">
        <v>8.2736699999999996E-2</v>
      </c>
      <c r="G33" s="10">
        <v>2.8480499999999999E-2</v>
      </c>
      <c r="H33" s="10">
        <v>6.6826000000000003E-3</v>
      </c>
      <c r="I33" s="10">
        <v>1.57518E-2</v>
      </c>
      <c r="J33" s="10" t="s">
        <v>524</v>
      </c>
    </row>
    <row r="34" spans="1:10" ht="15" customHeight="1" x14ac:dyDescent="0.2">
      <c r="A34" s="20" t="s">
        <v>179</v>
      </c>
      <c r="B34" t="s">
        <v>525</v>
      </c>
      <c r="C34" s="21">
        <v>2020</v>
      </c>
      <c r="D34" s="10">
        <v>0</v>
      </c>
      <c r="E34" s="10">
        <v>0</v>
      </c>
      <c r="F34" s="10">
        <v>0</v>
      </c>
      <c r="G34" s="10">
        <v>0</v>
      </c>
      <c r="H34" s="10">
        <v>0</v>
      </c>
      <c r="I34" s="10">
        <v>1</v>
      </c>
      <c r="J34" s="10">
        <v>0</v>
      </c>
    </row>
    <row r="35" spans="1:10" ht="15" customHeight="1" x14ac:dyDescent="0.2">
      <c r="A35" s="20" t="s">
        <v>179</v>
      </c>
      <c r="B35" t="s">
        <v>525</v>
      </c>
      <c r="C35" s="21">
        <v>2019</v>
      </c>
      <c r="D35" s="10">
        <v>0</v>
      </c>
      <c r="E35" s="10">
        <v>0</v>
      </c>
      <c r="F35" s="10">
        <v>0</v>
      </c>
      <c r="G35" s="10">
        <v>0</v>
      </c>
      <c r="H35" s="10">
        <v>0</v>
      </c>
      <c r="I35" s="10">
        <v>1</v>
      </c>
      <c r="J35" s="10">
        <v>0</v>
      </c>
    </row>
    <row r="36" spans="1:10" ht="15" customHeight="1" x14ac:dyDescent="0.2">
      <c r="A36" s="20" t="s">
        <v>179</v>
      </c>
      <c r="B36" t="s">
        <v>522</v>
      </c>
      <c r="C36" s="21">
        <v>2022</v>
      </c>
      <c r="D36" s="10">
        <v>0</v>
      </c>
      <c r="E36" s="10">
        <v>9.3023300000000003E-2</v>
      </c>
      <c r="F36" s="10">
        <v>0.13953489999999999</v>
      </c>
      <c r="G36" s="10">
        <v>1.16279E-2</v>
      </c>
      <c r="H36" s="10">
        <v>0</v>
      </c>
      <c r="I36" s="10">
        <v>0.37209300000000001</v>
      </c>
      <c r="J36" s="10">
        <v>0.38372089999999998</v>
      </c>
    </row>
    <row r="37" spans="1:10" ht="15" customHeight="1" x14ac:dyDescent="0.2">
      <c r="A37" s="20" t="s">
        <v>179</v>
      </c>
      <c r="B37" t="s">
        <v>522</v>
      </c>
      <c r="C37" s="21">
        <v>2021</v>
      </c>
      <c r="D37" s="10">
        <v>0</v>
      </c>
      <c r="E37" s="10">
        <v>0.15625</v>
      </c>
      <c r="F37" s="10">
        <v>3.125E-2</v>
      </c>
      <c r="G37" s="10">
        <v>3.125E-2</v>
      </c>
      <c r="H37" s="10">
        <v>0</v>
      </c>
      <c r="I37" s="10">
        <v>6.25E-2</v>
      </c>
      <c r="J37" s="10">
        <v>0.71875</v>
      </c>
    </row>
    <row r="38" spans="1:10" ht="15" customHeight="1" x14ac:dyDescent="0.2">
      <c r="A38" s="20" t="s">
        <v>179</v>
      </c>
      <c r="B38" t="s">
        <v>522</v>
      </c>
      <c r="C38" s="21">
        <v>2020</v>
      </c>
      <c r="D38" s="10">
        <v>0</v>
      </c>
      <c r="E38" s="10">
        <v>0.1666667</v>
      </c>
      <c r="F38" s="10">
        <v>9.2592999999999998E-3</v>
      </c>
      <c r="G38" s="10">
        <v>9.2592999999999998E-3</v>
      </c>
      <c r="H38" s="10">
        <v>0.23148150000000001</v>
      </c>
      <c r="I38" s="10">
        <v>0.32407409999999998</v>
      </c>
      <c r="J38" s="10">
        <v>0.25925930000000003</v>
      </c>
    </row>
    <row r="39" spans="1:10" ht="15" customHeight="1" x14ac:dyDescent="0.2">
      <c r="A39" s="20" t="s">
        <v>179</v>
      </c>
      <c r="B39" t="s">
        <v>522</v>
      </c>
      <c r="C39" s="21">
        <v>2019</v>
      </c>
      <c r="D39" s="10">
        <v>0</v>
      </c>
      <c r="E39" s="10">
        <v>4.1666700000000001E-2</v>
      </c>
      <c r="F39" s="10">
        <v>0</v>
      </c>
      <c r="G39" s="10">
        <v>0</v>
      </c>
      <c r="H39" s="10">
        <v>0</v>
      </c>
      <c r="I39" s="10">
        <v>0.2083333</v>
      </c>
      <c r="J39" s="10">
        <v>0.75</v>
      </c>
    </row>
    <row r="40" spans="1:10" ht="15" customHeight="1" x14ac:dyDescent="0.2">
      <c r="A40" s="20" t="s">
        <v>179</v>
      </c>
      <c r="B40" t="s">
        <v>522</v>
      </c>
      <c r="C40" s="21">
        <v>2018</v>
      </c>
      <c r="D40" s="10">
        <v>0</v>
      </c>
      <c r="E40" s="10">
        <v>0</v>
      </c>
      <c r="F40" s="10">
        <v>0.01</v>
      </c>
      <c r="G40" s="10">
        <v>0</v>
      </c>
      <c r="H40" s="10">
        <v>0</v>
      </c>
      <c r="I40" s="10">
        <v>0.26</v>
      </c>
      <c r="J40" s="10">
        <v>0.73</v>
      </c>
    </row>
    <row r="41" spans="1:10" ht="15" customHeight="1" x14ac:dyDescent="0.2">
      <c r="A41" s="20" t="s">
        <v>179</v>
      </c>
      <c r="B41" t="s">
        <v>526</v>
      </c>
      <c r="C41" s="21">
        <v>2022</v>
      </c>
      <c r="D41" s="10">
        <v>0</v>
      </c>
      <c r="E41" s="10">
        <v>0.125</v>
      </c>
      <c r="F41" s="10">
        <v>0.125</v>
      </c>
      <c r="G41" s="10">
        <v>4.1666700000000001E-2</v>
      </c>
      <c r="H41" s="10">
        <v>0</v>
      </c>
      <c r="I41" s="10">
        <v>0.70833330000000005</v>
      </c>
      <c r="J41" s="10">
        <v>0</v>
      </c>
    </row>
    <row r="42" spans="1:10" ht="15" customHeight="1" x14ac:dyDescent="0.2">
      <c r="A42" s="20" t="s">
        <v>179</v>
      </c>
      <c r="B42" t="s">
        <v>526</v>
      </c>
      <c r="C42" s="21">
        <v>2021</v>
      </c>
      <c r="D42" s="10">
        <v>0</v>
      </c>
      <c r="E42" s="10">
        <v>8.1081100000000003E-2</v>
      </c>
      <c r="F42" s="10">
        <v>5.4054100000000001E-2</v>
      </c>
      <c r="G42" s="10">
        <v>0</v>
      </c>
      <c r="H42" s="10">
        <v>0</v>
      </c>
      <c r="I42" s="10">
        <v>0.86486490000000005</v>
      </c>
      <c r="J42" s="10">
        <v>0</v>
      </c>
    </row>
    <row r="43" spans="1:10" ht="15" customHeight="1" x14ac:dyDescent="0.2">
      <c r="A43" s="20" t="s">
        <v>179</v>
      </c>
      <c r="B43" t="s">
        <v>526</v>
      </c>
      <c r="C43" s="21">
        <v>2020</v>
      </c>
      <c r="D43" s="10">
        <v>0</v>
      </c>
      <c r="E43" s="10">
        <v>3.3333300000000003E-2</v>
      </c>
      <c r="F43" s="10">
        <v>0.1</v>
      </c>
      <c r="G43" s="10">
        <v>0</v>
      </c>
      <c r="H43" s="10">
        <v>0</v>
      </c>
      <c r="I43" s="10">
        <v>0.86666670000000001</v>
      </c>
      <c r="J43" s="10">
        <v>0</v>
      </c>
    </row>
    <row r="44" spans="1:10" ht="15" customHeight="1" x14ac:dyDescent="0.2">
      <c r="A44" s="20" t="s">
        <v>179</v>
      </c>
      <c r="B44" t="s">
        <v>526</v>
      </c>
      <c r="C44" s="21">
        <v>2019</v>
      </c>
      <c r="D44" s="10">
        <v>0</v>
      </c>
      <c r="E44" s="10">
        <v>0</v>
      </c>
      <c r="F44" s="10">
        <v>0</v>
      </c>
      <c r="G44" s="10">
        <v>0</v>
      </c>
      <c r="H44" s="10">
        <v>0</v>
      </c>
      <c r="I44" s="10">
        <v>1</v>
      </c>
      <c r="J44" s="10">
        <v>0</v>
      </c>
    </row>
    <row r="45" spans="1:10" ht="15" customHeight="1" x14ac:dyDescent="0.2">
      <c r="A45" s="20" t="s">
        <v>179</v>
      </c>
      <c r="B45" t="s">
        <v>526</v>
      </c>
      <c r="C45" s="21">
        <v>2018</v>
      </c>
      <c r="D45" s="10">
        <v>0</v>
      </c>
      <c r="E45" s="10">
        <v>0.1111111</v>
      </c>
      <c r="F45" s="10">
        <v>0.44444440000000002</v>
      </c>
      <c r="G45" s="10">
        <v>0</v>
      </c>
      <c r="H45" s="10">
        <v>0</v>
      </c>
      <c r="I45" s="10">
        <v>0.44444440000000002</v>
      </c>
      <c r="J45" s="10">
        <v>0</v>
      </c>
    </row>
    <row r="46" spans="1:10" ht="15" customHeight="1" x14ac:dyDescent="0.2">
      <c r="A46" s="20" t="s">
        <v>181</v>
      </c>
      <c r="B46" t="s">
        <v>520</v>
      </c>
      <c r="C46" s="21">
        <v>2022</v>
      </c>
      <c r="D46" s="10">
        <v>8.8899000000000006E-2</v>
      </c>
      <c r="E46" s="10">
        <v>0.59197630000000001</v>
      </c>
      <c r="F46" s="10">
        <v>0.11397309999999999</v>
      </c>
      <c r="G46" s="10">
        <v>5.5618899999999999E-2</v>
      </c>
      <c r="H46" s="10">
        <v>9.1180000000000005E-4</v>
      </c>
      <c r="I46" s="10">
        <v>5.53909E-2</v>
      </c>
      <c r="J46" s="10">
        <v>9.3229999999999993E-2</v>
      </c>
    </row>
    <row r="47" spans="1:10" ht="15" customHeight="1" x14ac:dyDescent="0.2">
      <c r="A47" s="20" t="s">
        <v>181</v>
      </c>
      <c r="B47" t="s">
        <v>520</v>
      </c>
      <c r="C47" s="21">
        <v>2021</v>
      </c>
      <c r="D47" s="10">
        <v>7.9172300000000001E-2</v>
      </c>
      <c r="E47" s="10">
        <v>0.59919029999999995</v>
      </c>
      <c r="F47" s="10">
        <v>0.1041386</v>
      </c>
      <c r="G47" s="10">
        <v>4.4759300000000002E-2</v>
      </c>
      <c r="H47" s="10">
        <v>1.3495E-3</v>
      </c>
      <c r="I47" s="10">
        <v>5.73549E-2</v>
      </c>
      <c r="J47" s="10">
        <v>0.1140351</v>
      </c>
    </row>
    <row r="48" spans="1:10" ht="15" customHeight="1" x14ac:dyDescent="0.2">
      <c r="A48" s="20" t="s">
        <v>181</v>
      </c>
      <c r="B48" t="s">
        <v>520</v>
      </c>
      <c r="C48" s="21">
        <v>2020</v>
      </c>
      <c r="D48" s="10">
        <v>8.0304200000000006E-2</v>
      </c>
      <c r="E48" s="10">
        <v>0.54469579999999995</v>
      </c>
      <c r="F48" s="10">
        <v>0.12666910000000001</v>
      </c>
      <c r="G48" s="10">
        <v>4.7477699999999998E-2</v>
      </c>
      <c r="H48" s="10">
        <v>2.7818999999999999E-3</v>
      </c>
      <c r="I48" s="10">
        <v>5.8234399999999999E-2</v>
      </c>
      <c r="J48" s="10">
        <v>0.13983680000000001</v>
      </c>
    </row>
    <row r="49" spans="1:10" ht="15" customHeight="1" x14ac:dyDescent="0.2">
      <c r="A49" s="20" t="s">
        <v>181</v>
      </c>
      <c r="B49" t="s">
        <v>520</v>
      </c>
      <c r="C49" s="21">
        <v>2019</v>
      </c>
      <c r="D49" s="10">
        <v>0.10754909999999999</v>
      </c>
      <c r="E49" s="10">
        <v>0.47921409999999998</v>
      </c>
      <c r="F49" s="10">
        <v>0.1209928</v>
      </c>
      <c r="G49" s="10">
        <v>3.4126200000000002E-2</v>
      </c>
      <c r="H49" s="10">
        <v>1.1168600000000001E-2</v>
      </c>
      <c r="I49" s="10">
        <v>7.3836600000000002E-2</v>
      </c>
      <c r="J49" s="10">
        <v>0.17311270000000001</v>
      </c>
    </row>
    <row r="50" spans="1:10" ht="15" customHeight="1" x14ac:dyDescent="0.2">
      <c r="A50" s="20" t="s">
        <v>181</v>
      </c>
      <c r="B50" t="s">
        <v>520</v>
      </c>
      <c r="C50" s="21">
        <v>2018</v>
      </c>
      <c r="D50" s="10">
        <v>0.1181368</v>
      </c>
      <c r="E50" s="10">
        <v>0.46152120000000002</v>
      </c>
      <c r="F50" s="10">
        <v>0.1433393</v>
      </c>
      <c r="G50" s="10">
        <v>4.0729099999999997E-2</v>
      </c>
      <c r="H50" s="10">
        <v>4.7254999999999997E-3</v>
      </c>
      <c r="I50" s="10">
        <v>9.2484200000000003E-2</v>
      </c>
      <c r="J50" s="10">
        <v>0.13906389999999999</v>
      </c>
    </row>
    <row r="51" spans="1:10" ht="15" customHeight="1" x14ac:dyDescent="0.2">
      <c r="A51" s="20" t="s">
        <v>181</v>
      </c>
      <c r="B51" t="s">
        <v>527</v>
      </c>
      <c r="C51" s="21">
        <v>2022</v>
      </c>
      <c r="D51" s="10">
        <v>2.76788E-2</v>
      </c>
      <c r="E51" s="10">
        <v>0.78792620000000002</v>
      </c>
      <c r="F51" s="10">
        <v>0.13138630000000001</v>
      </c>
      <c r="G51" s="10">
        <v>4.0010999999999998E-2</v>
      </c>
      <c r="H51" s="10">
        <v>2.349E-3</v>
      </c>
      <c r="I51" s="10">
        <v>1.0296400000000001E-2</v>
      </c>
      <c r="J51" s="10" t="s">
        <v>524</v>
      </c>
    </row>
    <row r="52" spans="1:10" ht="15" customHeight="1" x14ac:dyDescent="0.2">
      <c r="A52" s="20" t="s">
        <v>181</v>
      </c>
      <c r="B52" t="s">
        <v>527</v>
      </c>
      <c r="C52" s="21">
        <v>2021</v>
      </c>
      <c r="D52" s="10">
        <v>9.4643000000000001E-3</v>
      </c>
      <c r="E52" s="10">
        <v>0.80033860000000001</v>
      </c>
      <c r="F52" s="10">
        <v>0.1389251</v>
      </c>
      <c r="G52" s="10">
        <v>3.7857099999999998E-2</v>
      </c>
      <c r="H52" s="10">
        <v>2.6483000000000001E-3</v>
      </c>
      <c r="I52" s="10">
        <v>1.0766700000000001E-2</v>
      </c>
      <c r="J52" s="10">
        <v>0</v>
      </c>
    </row>
    <row r="53" spans="1:10" ht="15" customHeight="1" x14ac:dyDescent="0.2">
      <c r="A53" s="20" t="s">
        <v>181</v>
      </c>
      <c r="B53" t="s">
        <v>527</v>
      </c>
      <c r="C53" s="21">
        <v>2020</v>
      </c>
      <c r="D53" s="10">
        <v>5.7336000000000002E-3</v>
      </c>
      <c r="E53" s="10">
        <v>0.79839099999999996</v>
      </c>
      <c r="F53" s="10">
        <v>0.14396200000000001</v>
      </c>
      <c r="G53" s="10">
        <v>3.5557100000000001E-2</v>
      </c>
      <c r="H53" s="10">
        <v>1.8223E-3</v>
      </c>
      <c r="I53" s="10">
        <v>1.4489500000000001E-2</v>
      </c>
      <c r="J53" s="10" t="s">
        <v>524</v>
      </c>
    </row>
    <row r="54" spans="1:10" ht="15" customHeight="1" x14ac:dyDescent="0.2">
      <c r="A54" s="20" t="s">
        <v>181</v>
      </c>
      <c r="B54" t="s">
        <v>527</v>
      </c>
      <c r="C54" s="21">
        <v>2019</v>
      </c>
      <c r="D54" s="10">
        <v>6.3582999999999999E-3</v>
      </c>
      <c r="E54" s="10">
        <v>0.70087630000000001</v>
      </c>
      <c r="F54" s="10">
        <v>0.20970040000000001</v>
      </c>
      <c r="G54" s="10">
        <v>7.0226200000000003E-2</v>
      </c>
      <c r="H54" s="10">
        <v>1.5896E-3</v>
      </c>
      <c r="I54" s="10">
        <v>1.1127E-2</v>
      </c>
      <c r="J54" s="10" t="s">
        <v>524</v>
      </c>
    </row>
    <row r="55" spans="1:10" ht="15" customHeight="1" x14ac:dyDescent="0.2">
      <c r="A55" s="20" t="s">
        <v>181</v>
      </c>
      <c r="B55" t="s">
        <v>527</v>
      </c>
      <c r="C55">
        <v>2018</v>
      </c>
      <c r="D55" s="10">
        <v>4.9014000000000002E-3</v>
      </c>
      <c r="E55" s="10">
        <v>0.69072040000000001</v>
      </c>
      <c r="F55" s="10">
        <v>0.21899579999999999</v>
      </c>
      <c r="G55" s="10">
        <v>7.1708099999999997E-2</v>
      </c>
      <c r="H55" s="10">
        <v>2.8008E-3</v>
      </c>
      <c r="I55" s="10">
        <v>1.0873600000000001E-2</v>
      </c>
      <c r="J55" s="10">
        <v>0</v>
      </c>
    </row>
    <row r="56" spans="1:10" ht="15" customHeight="1" x14ac:dyDescent="0.2">
      <c r="A56" s="20" t="s">
        <v>181</v>
      </c>
      <c r="B56" t="s">
        <v>525</v>
      </c>
      <c r="C56">
        <v>2022</v>
      </c>
      <c r="D56" s="10">
        <v>0</v>
      </c>
      <c r="E56" s="10">
        <v>0</v>
      </c>
      <c r="F56" s="10">
        <v>0</v>
      </c>
      <c r="G56" s="10">
        <v>0</v>
      </c>
      <c r="H56" s="10">
        <v>0</v>
      </c>
      <c r="I56" s="10">
        <v>1</v>
      </c>
      <c r="J56" s="10">
        <v>0</v>
      </c>
    </row>
    <row r="57" spans="1:10" ht="15" customHeight="1" x14ac:dyDescent="0.2">
      <c r="A57" s="20" t="s">
        <v>181</v>
      </c>
      <c r="B57" t="s">
        <v>525</v>
      </c>
      <c r="C57">
        <v>2021</v>
      </c>
      <c r="D57" s="10">
        <v>0</v>
      </c>
      <c r="E57" s="10">
        <v>0</v>
      </c>
      <c r="F57" s="10">
        <v>0</v>
      </c>
      <c r="G57" s="10">
        <v>0</v>
      </c>
      <c r="H57" s="10">
        <v>0</v>
      </c>
      <c r="I57" s="10">
        <v>1</v>
      </c>
      <c r="J57" s="10">
        <v>0</v>
      </c>
    </row>
    <row r="58" spans="1:10" ht="15" customHeight="1" x14ac:dyDescent="0.2">
      <c r="A58" s="20" t="s">
        <v>181</v>
      </c>
      <c r="B58" t="s">
        <v>525</v>
      </c>
      <c r="C58">
        <v>2020</v>
      </c>
      <c r="D58" s="10">
        <v>0</v>
      </c>
      <c r="E58" s="10">
        <v>0</v>
      </c>
      <c r="F58" s="10">
        <v>0</v>
      </c>
      <c r="G58" s="10">
        <v>0</v>
      </c>
      <c r="H58" s="10">
        <v>0</v>
      </c>
      <c r="I58" s="10">
        <v>1</v>
      </c>
      <c r="J58" s="10">
        <v>0</v>
      </c>
    </row>
    <row r="59" spans="1:10" ht="15" customHeight="1" x14ac:dyDescent="0.2">
      <c r="A59" s="20" t="s">
        <v>181</v>
      </c>
      <c r="B59" t="s">
        <v>525</v>
      </c>
      <c r="C59">
        <v>2019</v>
      </c>
      <c r="D59" s="10">
        <v>0</v>
      </c>
      <c r="E59" s="10">
        <v>0</v>
      </c>
      <c r="F59" s="10">
        <v>0</v>
      </c>
      <c r="G59" s="10">
        <v>0</v>
      </c>
      <c r="H59" s="10">
        <v>0</v>
      </c>
      <c r="I59" s="10">
        <v>0.99275360000000001</v>
      </c>
      <c r="J59" s="10">
        <v>7.2464000000000001E-3</v>
      </c>
    </row>
    <row r="60" spans="1:10" ht="15" customHeight="1" x14ac:dyDescent="0.2">
      <c r="A60" s="20" t="s">
        <v>181</v>
      </c>
      <c r="B60" t="s">
        <v>525</v>
      </c>
      <c r="C60">
        <v>2018</v>
      </c>
      <c r="D60" s="10">
        <v>0</v>
      </c>
      <c r="E60" s="10">
        <v>0</v>
      </c>
      <c r="F60" s="10">
        <v>0</v>
      </c>
      <c r="G60" s="10">
        <v>0</v>
      </c>
      <c r="H60" s="10">
        <v>0</v>
      </c>
      <c r="I60" s="10">
        <v>0.96899219999999997</v>
      </c>
      <c r="J60" s="10">
        <v>3.1007799999999999E-2</v>
      </c>
    </row>
    <row r="61" spans="1:10" ht="15" customHeight="1" x14ac:dyDescent="0.2">
      <c r="A61" s="20" t="s">
        <v>181</v>
      </c>
      <c r="B61" t="s">
        <v>522</v>
      </c>
      <c r="C61">
        <v>2022</v>
      </c>
      <c r="D61" s="10">
        <v>9.9956999999999997E-3</v>
      </c>
      <c r="E61" s="10">
        <v>0.2268579</v>
      </c>
      <c r="F61" s="10">
        <v>9.6045199999999997E-2</v>
      </c>
      <c r="G61" s="10">
        <v>6.2581499999999998E-2</v>
      </c>
      <c r="H61" s="10">
        <v>1.7384E-3</v>
      </c>
      <c r="I61" s="10">
        <v>0.26510210000000001</v>
      </c>
      <c r="J61" s="10">
        <v>0.33767930000000002</v>
      </c>
    </row>
    <row r="62" spans="1:10" ht="15" customHeight="1" x14ac:dyDescent="0.2">
      <c r="A62" s="20" t="s">
        <v>181</v>
      </c>
      <c r="B62" t="s">
        <v>522</v>
      </c>
      <c r="C62">
        <v>2021</v>
      </c>
      <c r="D62" s="10">
        <v>6.2564999999999999E-3</v>
      </c>
      <c r="E62" s="10">
        <v>0.28727839999999999</v>
      </c>
      <c r="F62" s="10">
        <v>0.12721579999999999</v>
      </c>
      <c r="G62" s="10">
        <v>7.9249200000000006E-2</v>
      </c>
      <c r="H62" s="10">
        <v>1.0428E-3</v>
      </c>
      <c r="I62" s="10">
        <v>0.1699687</v>
      </c>
      <c r="J62" s="10">
        <v>0.32898850000000002</v>
      </c>
    </row>
    <row r="63" spans="1:10" ht="15" customHeight="1" x14ac:dyDescent="0.2">
      <c r="A63" s="20" t="s">
        <v>181</v>
      </c>
      <c r="B63" t="s">
        <v>522</v>
      </c>
      <c r="C63">
        <v>2020</v>
      </c>
      <c r="D63" s="10">
        <v>1.51515E-2</v>
      </c>
      <c r="E63" s="10">
        <v>0.20050509999999999</v>
      </c>
      <c r="F63" s="10">
        <v>0.1060606</v>
      </c>
      <c r="G63" s="10">
        <v>5.2525299999999997E-2</v>
      </c>
      <c r="H63" s="10">
        <v>2.0202000000000002E-3</v>
      </c>
      <c r="I63" s="10">
        <v>0.17323230000000001</v>
      </c>
      <c r="J63" s="10">
        <v>0.45050509999999999</v>
      </c>
    </row>
    <row r="64" spans="1:10" ht="15" customHeight="1" x14ac:dyDescent="0.2">
      <c r="A64" s="20" t="s">
        <v>181</v>
      </c>
      <c r="B64" t="s">
        <v>522</v>
      </c>
      <c r="C64">
        <v>2019</v>
      </c>
      <c r="D64" s="10">
        <v>2.59542E-2</v>
      </c>
      <c r="E64" s="10">
        <v>0.140458</v>
      </c>
      <c r="F64" s="10">
        <v>7.1246799999999999E-2</v>
      </c>
      <c r="G64" s="10">
        <v>3.91858E-2</v>
      </c>
      <c r="H64" s="10">
        <v>4.5802000000000004E-3</v>
      </c>
      <c r="I64" s="10">
        <v>0.16437660000000001</v>
      </c>
      <c r="J64" s="10">
        <v>0.55419850000000004</v>
      </c>
    </row>
    <row r="65" spans="1:10" ht="15" customHeight="1" x14ac:dyDescent="0.2">
      <c r="A65" s="20" t="s">
        <v>181</v>
      </c>
      <c r="B65" t="s">
        <v>522</v>
      </c>
      <c r="C65">
        <v>2018</v>
      </c>
      <c r="D65" s="10">
        <v>6.4815000000000003E-3</v>
      </c>
      <c r="E65" s="10">
        <v>0.1180556</v>
      </c>
      <c r="F65" s="10">
        <v>6.0648100000000003E-2</v>
      </c>
      <c r="G65" s="10">
        <v>3.5648100000000002E-2</v>
      </c>
      <c r="H65" s="10">
        <v>4.6296000000000002E-3</v>
      </c>
      <c r="I65" s="10">
        <v>0.16203699999999999</v>
      </c>
      <c r="J65" s="10">
        <v>0.61250000000000004</v>
      </c>
    </row>
    <row r="66" spans="1:10" ht="15" customHeight="1" x14ac:dyDescent="0.2">
      <c r="A66" s="20" t="s">
        <v>181</v>
      </c>
      <c r="B66" t="s">
        <v>526</v>
      </c>
      <c r="C66">
        <v>2022</v>
      </c>
      <c r="D66" s="10">
        <v>2.18204E-2</v>
      </c>
      <c r="E66" s="10">
        <v>0.26807979999999998</v>
      </c>
      <c r="F66" s="10">
        <v>9.1022400000000003E-2</v>
      </c>
      <c r="G66" s="10">
        <v>4.0523700000000003E-2</v>
      </c>
      <c r="H66" s="10">
        <v>1.2469E-3</v>
      </c>
      <c r="I66" s="10">
        <v>0.51496260000000005</v>
      </c>
      <c r="J66" s="10">
        <v>6.23441E-2</v>
      </c>
    </row>
    <row r="67" spans="1:10" ht="15" customHeight="1" x14ac:dyDescent="0.2">
      <c r="A67" s="20" t="s">
        <v>181</v>
      </c>
      <c r="B67" t="s">
        <v>526</v>
      </c>
      <c r="C67">
        <v>2021</v>
      </c>
      <c r="D67" s="10">
        <v>2.2535199999999998E-2</v>
      </c>
      <c r="E67" s="10">
        <v>0.24225350000000001</v>
      </c>
      <c r="F67" s="10">
        <v>0.12746479999999999</v>
      </c>
      <c r="G67" s="10">
        <v>2.6760599999999999E-2</v>
      </c>
      <c r="H67" s="10">
        <v>2.1126999999999999E-3</v>
      </c>
      <c r="I67" s="10">
        <v>0.48802820000000002</v>
      </c>
      <c r="J67" s="10">
        <v>9.0845099999999998E-2</v>
      </c>
    </row>
    <row r="68" spans="1:10" ht="15" customHeight="1" x14ac:dyDescent="0.2">
      <c r="A68" s="20" t="s">
        <v>181</v>
      </c>
      <c r="B68" t="s">
        <v>526</v>
      </c>
      <c r="C68">
        <v>2020</v>
      </c>
      <c r="D68" s="10">
        <v>9.8965000000000008E-3</v>
      </c>
      <c r="E68" s="10">
        <v>0.16464239999999999</v>
      </c>
      <c r="F68" s="10">
        <v>0.11156099999999999</v>
      </c>
      <c r="G68" s="10">
        <v>2.65407E-2</v>
      </c>
      <c r="H68" s="10">
        <v>8.9970000000000002E-4</v>
      </c>
      <c r="I68" s="10">
        <v>0.66171840000000004</v>
      </c>
      <c r="J68" s="10">
        <v>2.4741300000000001E-2</v>
      </c>
    </row>
    <row r="69" spans="1:10" ht="15" customHeight="1" x14ac:dyDescent="0.2">
      <c r="A69" s="20" t="s">
        <v>181</v>
      </c>
      <c r="B69" t="s">
        <v>526</v>
      </c>
      <c r="C69">
        <v>2019</v>
      </c>
      <c r="D69" s="10">
        <v>1.12233E-2</v>
      </c>
      <c r="E69" s="10">
        <v>0.1930415</v>
      </c>
      <c r="F69" s="10">
        <v>9.6520800000000004E-2</v>
      </c>
      <c r="G69" s="10">
        <v>2.4130200000000001E-2</v>
      </c>
      <c r="H69" s="10">
        <v>1.6835000000000001E-3</v>
      </c>
      <c r="I69" s="10">
        <v>0.65488219999999997</v>
      </c>
      <c r="J69" s="10">
        <v>1.85185E-2</v>
      </c>
    </row>
    <row r="70" spans="1:10" ht="15" customHeight="1" x14ac:dyDescent="0.2">
      <c r="A70" s="20" t="s">
        <v>181</v>
      </c>
      <c r="B70" t="s">
        <v>526</v>
      </c>
      <c r="C70">
        <v>2018</v>
      </c>
      <c r="D70" s="10">
        <v>1.11317E-2</v>
      </c>
      <c r="E70" s="10">
        <v>0.178726</v>
      </c>
      <c r="F70" s="10">
        <v>8.2869499999999999E-2</v>
      </c>
      <c r="G70" s="10">
        <v>3.7105800000000001E-2</v>
      </c>
      <c r="H70" s="10">
        <v>6.1839999999999996E-4</v>
      </c>
      <c r="I70" s="10">
        <v>0.66481140000000005</v>
      </c>
      <c r="J70" s="10">
        <v>2.4737200000000001E-2</v>
      </c>
    </row>
    <row r="71" spans="1:10" ht="15" customHeight="1" x14ac:dyDescent="0.2">
      <c r="A71" s="20" t="s">
        <v>183</v>
      </c>
      <c r="B71" t="s">
        <v>520</v>
      </c>
      <c r="C71">
        <v>2022</v>
      </c>
      <c r="D71" s="10">
        <v>5.6116999999999998E-3</v>
      </c>
      <c r="E71" s="10">
        <v>0.56481479999999995</v>
      </c>
      <c r="F71" s="10">
        <v>0.23120089999999999</v>
      </c>
      <c r="G71" s="10">
        <v>0.16835020000000001</v>
      </c>
      <c r="H71" s="10">
        <v>0</v>
      </c>
      <c r="I71" s="10">
        <v>2.55331E-2</v>
      </c>
      <c r="J71" s="10">
        <v>4.4892999999999999E-3</v>
      </c>
    </row>
    <row r="72" spans="1:10" ht="15" customHeight="1" x14ac:dyDescent="0.2">
      <c r="A72" s="20" t="s">
        <v>183</v>
      </c>
      <c r="B72" t="s">
        <v>520</v>
      </c>
      <c r="C72">
        <v>2021</v>
      </c>
      <c r="D72" s="10">
        <v>6.5646000000000003E-3</v>
      </c>
      <c r="E72" s="10">
        <v>0.49452950000000001</v>
      </c>
      <c r="F72" s="10">
        <v>0.28008749999999999</v>
      </c>
      <c r="G72" s="10">
        <v>0.20094819999999999</v>
      </c>
      <c r="H72" s="10">
        <v>1.8235E-3</v>
      </c>
      <c r="I72" s="10">
        <v>1.3129099999999999E-2</v>
      </c>
      <c r="J72" s="10">
        <v>2.9175999999999998E-3</v>
      </c>
    </row>
    <row r="73" spans="1:10" ht="15" customHeight="1" x14ac:dyDescent="0.2">
      <c r="A73" s="20" t="s">
        <v>183</v>
      </c>
      <c r="B73" t="s">
        <v>520</v>
      </c>
      <c r="C73">
        <v>2020</v>
      </c>
      <c r="D73" s="10">
        <v>6.7270000000000003E-4</v>
      </c>
      <c r="E73" s="10">
        <v>0.52606790000000003</v>
      </c>
      <c r="F73" s="10">
        <v>0.26707029999999998</v>
      </c>
      <c r="G73" s="10">
        <v>0.18365290000000001</v>
      </c>
      <c r="H73" s="10">
        <v>0</v>
      </c>
      <c r="I73" s="10">
        <v>1.3118100000000001E-2</v>
      </c>
      <c r="J73" s="10">
        <v>9.4181000000000004E-3</v>
      </c>
    </row>
    <row r="74" spans="1:10" ht="15" customHeight="1" x14ac:dyDescent="0.2">
      <c r="A74" s="20" t="s">
        <v>183</v>
      </c>
      <c r="B74" t="s">
        <v>520</v>
      </c>
      <c r="C74">
        <v>2019</v>
      </c>
      <c r="D74" s="10">
        <v>0</v>
      </c>
      <c r="E74" s="10">
        <v>0.57219249999999999</v>
      </c>
      <c r="F74" s="10">
        <v>0.26932430000000002</v>
      </c>
      <c r="G74" s="10">
        <v>0.13174530000000001</v>
      </c>
      <c r="H74" s="10">
        <v>0</v>
      </c>
      <c r="I74" s="10">
        <v>1.7987400000000001E-2</v>
      </c>
      <c r="J74" s="10">
        <v>8.7506000000000007E-3</v>
      </c>
    </row>
    <row r="75" spans="1:10" ht="15" customHeight="1" x14ac:dyDescent="0.2">
      <c r="A75" s="20" t="s">
        <v>183</v>
      </c>
      <c r="B75" t="s">
        <v>520</v>
      </c>
      <c r="C75">
        <v>2018</v>
      </c>
      <c r="D75" s="10">
        <v>1.2754999999999999E-3</v>
      </c>
      <c r="E75" s="10">
        <v>0.43813780000000002</v>
      </c>
      <c r="F75" s="10">
        <v>0.244898</v>
      </c>
      <c r="G75" s="10">
        <v>0.2142857</v>
      </c>
      <c r="H75" s="10">
        <v>1.2754999999999999E-3</v>
      </c>
      <c r="I75" s="10">
        <v>2.4872399999999999E-2</v>
      </c>
      <c r="J75" s="10">
        <v>7.5255100000000005E-2</v>
      </c>
    </row>
    <row r="76" spans="1:10" ht="15" customHeight="1" x14ac:dyDescent="0.2">
      <c r="A76" s="20" t="s">
        <v>183</v>
      </c>
      <c r="B76" t="s">
        <v>528</v>
      </c>
      <c r="C76">
        <v>2022</v>
      </c>
      <c r="D76" s="10">
        <v>5.4552000000000003E-3</v>
      </c>
      <c r="E76" s="10">
        <v>0.59563580000000005</v>
      </c>
      <c r="F76" s="10">
        <v>0.26866289999999998</v>
      </c>
      <c r="G76" s="10">
        <v>0.11327429999999999</v>
      </c>
      <c r="H76" s="10">
        <v>4.7521000000000004E-3</v>
      </c>
      <c r="I76" s="10">
        <v>1.20742E-2</v>
      </c>
      <c r="J76" s="10" t="s">
        <v>524</v>
      </c>
    </row>
    <row r="77" spans="1:10" ht="15" customHeight="1" x14ac:dyDescent="0.2">
      <c r="A77" s="20" t="s">
        <v>183</v>
      </c>
      <c r="B77" t="s">
        <v>528</v>
      </c>
      <c r="C77">
        <v>2021</v>
      </c>
      <c r="D77" s="10">
        <v>3.1618000000000002E-3</v>
      </c>
      <c r="E77" s="10">
        <v>0.58199959999999995</v>
      </c>
      <c r="F77" s="10">
        <v>0.2710361</v>
      </c>
      <c r="G77" s="10">
        <v>0.1228952</v>
      </c>
      <c r="H77" s="10">
        <v>4.8776000000000002E-3</v>
      </c>
      <c r="I77" s="10">
        <v>1.5858199999999999E-2</v>
      </c>
      <c r="J77" s="10" t="s">
        <v>524</v>
      </c>
    </row>
    <row r="78" spans="1:10" ht="15" customHeight="1" x14ac:dyDescent="0.2">
      <c r="A78" s="20" t="s">
        <v>183</v>
      </c>
      <c r="B78" t="s">
        <v>528</v>
      </c>
      <c r="C78">
        <v>2020</v>
      </c>
      <c r="D78" s="10">
        <v>4.5982000000000002E-3</v>
      </c>
      <c r="E78" s="10">
        <v>0.57522430000000002</v>
      </c>
      <c r="F78" s="10">
        <v>0.2752715</v>
      </c>
      <c r="G78" s="10">
        <v>0.1197773</v>
      </c>
      <c r="H78" s="10">
        <v>5.1698999999999998E-3</v>
      </c>
      <c r="I78" s="10">
        <v>1.9660500000000001E-2</v>
      </c>
      <c r="J78" s="10" t="s">
        <v>524</v>
      </c>
    </row>
    <row r="79" spans="1:10" ht="15" customHeight="1" x14ac:dyDescent="0.2">
      <c r="A79" s="20" t="s">
        <v>183</v>
      </c>
      <c r="B79" t="s">
        <v>528</v>
      </c>
      <c r="C79">
        <v>2019</v>
      </c>
      <c r="D79" s="10">
        <v>4.5510999999999998E-3</v>
      </c>
      <c r="E79" s="10">
        <v>0.56543180000000004</v>
      </c>
      <c r="F79" s="10">
        <v>0.2811014</v>
      </c>
      <c r="G79" s="10">
        <v>0.1241514</v>
      </c>
      <c r="H79" s="10">
        <v>4.8815999999999998E-3</v>
      </c>
      <c r="I79" s="10">
        <v>1.93995E-2</v>
      </c>
      <c r="J79" s="10" t="s">
        <v>524</v>
      </c>
    </row>
    <row r="80" spans="1:10" ht="15" customHeight="1" x14ac:dyDescent="0.2">
      <c r="A80" s="20" t="s">
        <v>183</v>
      </c>
      <c r="B80" t="s">
        <v>528</v>
      </c>
      <c r="C80">
        <v>2018</v>
      </c>
      <c r="D80" s="10">
        <v>4.5796999999999999E-3</v>
      </c>
      <c r="E80" s="10">
        <v>0.55183059999999995</v>
      </c>
      <c r="F80" s="10">
        <v>0.29325649999999998</v>
      </c>
      <c r="G80" s="10">
        <v>0.12560779999999999</v>
      </c>
      <c r="H80" s="10">
        <v>4.2195000000000002E-3</v>
      </c>
      <c r="I80" s="10">
        <v>2.0274299999999999E-2</v>
      </c>
      <c r="J80" s="10" t="s">
        <v>524</v>
      </c>
    </row>
    <row r="81" spans="1:10" ht="15" customHeight="1" x14ac:dyDescent="0.2">
      <c r="A81" s="20" t="s">
        <v>183</v>
      </c>
      <c r="B81" t="s">
        <v>525</v>
      </c>
      <c r="C81">
        <v>2022</v>
      </c>
      <c r="D81" s="10">
        <v>0</v>
      </c>
      <c r="E81" s="10">
        <v>2.7456600000000001E-2</v>
      </c>
      <c r="F81" s="10">
        <v>1.7340999999999999E-2</v>
      </c>
      <c r="G81" s="10">
        <v>4.3353000000000003E-3</v>
      </c>
      <c r="H81" s="10">
        <v>0</v>
      </c>
      <c r="I81" s="10">
        <v>0.88439310000000004</v>
      </c>
      <c r="J81" s="10">
        <v>6.6474000000000005E-2</v>
      </c>
    </row>
    <row r="82" spans="1:10" ht="15" customHeight="1" x14ac:dyDescent="0.2">
      <c r="A82" s="20" t="s">
        <v>183</v>
      </c>
      <c r="B82" t="s">
        <v>525</v>
      </c>
      <c r="C82">
        <v>2021</v>
      </c>
      <c r="D82" s="10">
        <v>0</v>
      </c>
      <c r="E82" s="10">
        <v>5.2724E-3</v>
      </c>
      <c r="F82" s="10">
        <v>1.05448E-2</v>
      </c>
      <c r="G82" s="10">
        <v>1.05448E-2</v>
      </c>
      <c r="H82" s="10">
        <v>0</v>
      </c>
      <c r="I82" s="10">
        <v>0.88400699999999999</v>
      </c>
      <c r="J82" s="10">
        <v>8.9630899999999999E-2</v>
      </c>
    </row>
    <row r="83" spans="1:10" ht="15" customHeight="1" x14ac:dyDescent="0.2">
      <c r="A83" s="20" t="s">
        <v>183</v>
      </c>
      <c r="B83" t="s">
        <v>525</v>
      </c>
      <c r="C83">
        <v>2020</v>
      </c>
      <c r="D83" s="10">
        <v>0</v>
      </c>
      <c r="E83" s="10">
        <v>0</v>
      </c>
      <c r="F83" s="10">
        <v>0</v>
      </c>
      <c r="G83" s="10">
        <v>0</v>
      </c>
      <c r="H83" s="10">
        <v>0</v>
      </c>
      <c r="I83" s="10">
        <v>0.92563289999999998</v>
      </c>
      <c r="J83" s="10">
        <v>7.4367100000000005E-2</v>
      </c>
    </row>
    <row r="84" spans="1:10" ht="15" customHeight="1" x14ac:dyDescent="0.2">
      <c r="A84" s="20" t="s">
        <v>183</v>
      </c>
      <c r="B84" t="s">
        <v>525</v>
      </c>
      <c r="C84">
        <v>2019</v>
      </c>
      <c r="D84" s="10">
        <v>0</v>
      </c>
      <c r="E84" s="10">
        <v>1.5839499999999999E-2</v>
      </c>
      <c r="F84" s="10">
        <v>3.1679E-3</v>
      </c>
      <c r="G84" s="10">
        <v>5.2798000000000003E-3</v>
      </c>
      <c r="H84" s="10">
        <v>0</v>
      </c>
      <c r="I84" s="10">
        <v>0.92608239999999997</v>
      </c>
      <c r="J84" s="10">
        <v>4.9630399999999998E-2</v>
      </c>
    </row>
    <row r="85" spans="1:10" ht="15" customHeight="1" x14ac:dyDescent="0.2">
      <c r="A85" s="20" t="s">
        <v>183</v>
      </c>
      <c r="B85" t="s">
        <v>525</v>
      </c>
      <c r="C85">
        <v>2018</v>
      </c>
      <c r="D85" s="10">
        <v>0</v>
      </c>
      <c r="E85" s="10">
        <v>0</v>
      </c>
      <c r="F85" s="10">
        <v>1.7182E-3</v>
      </c>
      <c r="G85" s="10">
        <v>1.7182E-3</v>
      </c>
      <c r="H85" s="10">
        <v>0</v>
      </c>
      <c r="I85" s="10">
        <v>0.97336769999999995</v>
      </c>
      <c r="J85" s="10">
        <v>2.3195899999999998E-2</v>
      </c>
    </row>
    <row r="86" spans="1:10" ht="15" customHeight="1" x14ac:dyDescent="0.2">
      <c r="A86" s="20" t="s">
        <v>183</v>
      </c>
      <c r="B86" t="s">
        <v>522</v>
      </c>
      <c r="C86">
        <v>2022</v>
      </c>
      <c r="D86" s="10">
        <v>1.4051999999999999E-3</v>
      </c>
      <c r="E86" s="10">
        <v>0.27353630000000001</v>
      </c>
      <c r="F86" s="10">
        <v>0.21077280000000001</v>
      </c>
      <c r="G86" s="10">
        <v>0.15292739999999999</v>
      </c>
      <c r="H86" s="10">
        <v>1.8734999999999999E-3</v>
      </c>
      <c r="I86" s="10">
        <v>0.29508200000000001</v>
      </c>
      <c r="J86" s="10">
        <v>6.4402799999999996E-2</v>
      </c>
    </row>
    <row r="87" spans="1:10" ht="15" customHeight="1" x14ac:dyDescent="0.2">
      <c r="A87" s="20" t="s">
        <v>183</v>
      </c>
      <c r="B87" t="s">
        <v>522</v>
      </c>
      <c r="C87">
        <v>2021</v>
      </c>
      <c r="D87" s="10">
        <v>5.13E-3</v>
      </c>
      <c r="E87" s="10">
        <v>0.30198360000000002</v>
      </c>
      <c r="F87" s="10">
        <v>0.248974</v>
      </c>
      <c r="G87" s="10">
        <v>0.17236660000000001</v>
      </c>
      <c r="H87" s="10">
        <v>4.104E-3</v>
      </c>
      <c r="I87" s="10">
        <v>0.23871410000000001</v>
      </c>
      <c r="J87" s="10">
        <v>2.8727800000000001E-2</v>
      </c>
    </row>
    <row r="88" spans="1:10" ht="15" customHeight="1" x14ac:dyDescent="0.2">
      <c r="A88" s="20" t="s">
        <v>183</v>
      </c>
      <c r="B88" t="s">
        <v>522</v>
      </c>
      <c r="C88">
        <v>2020</v>
      </c>
      <c r="D88" s="10">
        <v>3.7618E-3</v>
      </c>
      <c r="E88" s="10">
        <v>0.23573669999999999</v>
      </c>
      <c r="F88" s="10">
        <v>0.2225705</v>
      </c>
      <c r="G88" s="10">
        <v>0.115674</v>
      </c>
      <c r="H88" s="10">
        <v>5.0156999999999997E-3</v>
      </c>
      <c r="I88" s="10">
        <v>0.26269589999999998</v>
      </c>
      <c r="J88" s="10">
        <v>0.1545455</v>
      </c>
    </row>
    <row r="89" spans="1:10" ht="15" customHeight="1" x14ac:dyDescent="0.2">
      <c r="A89" s="20" t="s">
        <v>183</v>
      </c>
      <c r="B89" t="s">
        <v>522</v>
      </c>
      <c r="C89">
        <v>2019</v>
      </c>
      <c r="D89" s="10">
        <v>0</v>
      </c>
      <c r="E89" s="10">
        <v>0.17661689999999999</v>
      </c>
      <c r="F89" s="10">
        <v>0.181592</v>
      </c>
      <c r="G89" s="10">
        <v>9.27505E-2</v>
      </c>
      <c r="H89" s="10">
        <v>4.9750999999999997E-3</v>
      </c>
      <c r="I89" s="10">
        <v>0.30525940000000001</v>
      </c>
      <c r="J89" s="10">
        <v>0.23880599999999999</v>
      </c>
    </row>
    <row r="90" spans="1:10" ht="15" customHeight="1" x14ac:dyDescent="0.2">
      <c r="A90" s="20" t="s">
        <v>183</v>
      </c>
      <c r="B90" t="s">
        <v>522</v>
      </c>
      <c r="C90">
        <v>2018</v>
      </c>
      <c r="D90" s="10">
        <v>0</v>
      </c>
      <c r="E90" s="10">
        <v>0.1401869</v>
      </c>
      <c r="F90" s="10">
        <v>0.1657863</v>
      </c>
      <c r="G90" s="10">
        <v>7.5985399999999995E-2</v>
      </c>
      <c r="H90" s="10">
        <v>6.0951E-3</v>
      </c>
      <c r="I90" s="10">
        <v>0.35676550000000001</v>
      </c>
      <c r="J90" s="10">
        <v>0.25518079999999999</v>
      </c>
    </row>
    <row r="91" spans="1:10" ht="15" customHeight="1" x14ac:dyDescent="0.2">
      <c r="A91" s="20" t="s">
        <v>183</v>
      </c>
      <c r="B91" t="s">
        <v>526</v>
      </c>
      <c r="C91">
        <v>2022</v>
      </c>
      <c r="D91" s="10" t="s">
        <v>524</v>
      </c>
      <c r="E91" s="10">
        <v>0.31280190000000002</v>
      </c>
      <c r="F91" s="10">
        <v>0.30555559999999998</v>
      </c>
      <c r="G91" s="10">
        <v>0.2140097</v>
      </c>
      <c r="H91" s="10" t="s">
        <v>524</v>
      </c>
      <c r="I91" s="10">
        <v>0.16135269999999999</v>
      </c>
      <c r="J91" s="10">
        <v>5.7971000000000003E-3</v>
      </c>
    </row>
    <row r="92" spans="1:10" ht="15" customHeight="1" x14ac:dyDescent="0.2">
      <c r="A92" s="20" t="s">
        <v>183</v>
      </c>
      <c r="B92" t="s">
        <v>526</v>
      </c>
      <c r="C92">
        <v>2021</v>
      </c>
      <c r="D92" s="10">
        <v>0</v>
      </c>
      <c r="E92" s="10">
        <v>0.27931820000000002</v>
      </c>
      <c r="F92" s="10">
        <v>0.34495039999999999</v>
      </c>
      <c r="G92" s="10">
        <v>0.2042737</v>
      </c>
      <c r="H92" s="10">
        <v>0</v>
      </c>
      <c r="I92" s="10">
        <v>0.168405</v>
      </c>
      <c r="J92" s="10">
        <v>3.0527000000000002E-3</v>
      </c>
    </row>
    <row r="93" spans="1:10" ht="15" customHeight="1" x14ac:dyDescent="0.2">
      <c r="A93" s="20" t="s">
        <v>183</v>
      </c>
      <c r="B93" t="s">
        <v>526</v>
      </c>
      <c r="C93">
        <v>2020</v>
      </c>
      <c r="D93" s="10" t="s">
        <v>524</v>
      </c>
      <c r="E93" s="10">
        <v>0.2071559</v>
      </c>
      <c r="F93" s="10">
        <v>0.32064720000000002</v>
      </c>
      <c r="G93" s="10">
        <v>0.16659070000000001</v>
      </c>
      <c r="H93" s="10" t="s">
        <v>524</v>
      </c>
      <c r="I93" s="10">
        <v>0.29990879999999998</v>
      </c>
      <c r="J93" s="10">
        <v>5.2415999999999999E-3</v>
      </c>
    </row>
    <row r="94" spans="1:10" ht="15" customHeight="1" x14ac:dyDescent="0.2">
      <c r="A94" s="20" t="s">
        <v>183</v>
      </c>
      <c r="B94" t="s">
        <v>526</v>
      </c>
      <c r="C94">
        <v>2019</v>
      </c>
      <c r="D94" s="10">
        <v>0</v>
      </c>
      <c r="E94" s="10">
        <v>0.19435649999999999</v>
      </c>
      <c r="F94" s="10">
        <v>0.30118050000000002</v>
      </c>
      <c r="G94" s="10">
        <v>0.16556290000000001</v>
      </c>
      <c r="H94" s="10">
        <v>0</v>
      </c>
      <c r="I94" s="10">
        <v>0.33083790000000002</v>
      </c>
      <c r="J94" s="10">
        <v>8.0622000000000003E-3</v>
      </c>
    </row>
    <row r="95" spans="1:10" ht="15" customHeight="1" x14ac:dyDescent="0.2">
      <c r="A95" s="20" t="s">
        <v>183</v>
      </c>
      <c r="B95" t="s">
        <v>526</v>
      </c>
      <c r="C95">
        <v>2018</v>
      </c>
      <c r="D95" s="10">
        <v>0</v>
      </c>
      <c r="E95" s="10">
        <v>0.16950999999999999</v>
      </c>
      <c r="F95" s="10">
        <v>0.27368419999999999</v>
      </c>
      <c r="G95" s="10">
        <v>0.17640649999999999</v>
      </c>
      <c r="H95" s="10">
        <v>7.2599999999999997E-4</v>
      </c>
      <c r="I95" s="10">
        <v>0.36733209999999999</v>
      </c>
      <c r="J95" s="10">
        <v>1.23412E-2</v>
      </c>
    </row>
    <row r="96" spans="1:10" ht="15" customHeight="1" x14ac:dyDescent="0.2">
      <c r="A96" s="20" t="s">
        <v>185</v>
      </c>
      <c r="B96" t="s">
        <v>520</v>
      </c>
      <c r="C96">
        <v>2022</v>
      </c>
      <c r="D96" s="10">
        <v>0</v>
      </c>
      <c r="E96" s="10">
        <v>6.7054000000000002E-3</v>
      </c>
      <c r="F96" s="10">
        <v>0.41573539999999998</v>
      </c>
      <c r="G96" s="10">
        <v>0.57085379999999997</v>
      </c>
      <c r="H96" s="10">
        <v>6.2583999999999999E-3</v>
      </c>
      <c r="I96" s="10" t="s">
        <v>524</v>
      </c>
      <c r="J96" s="10">
        <v>0</v>
      </c>
    </row>
    <row r="97" spans="1:10" ht="15" customHeight="1" x14ac:dyDescent="0.2">
      <c r="A97" s="20" t="s">
        <v>185</v>
      </c>
      <c r="B97" t="s">
        <v>520</v>
      </c>
      <c r="C97">
        <v>2021</v>
      </c>
      <c r="D97" s="10">
        <v>0</v>
      </c>
      <c r="E97" s="10">
        <v>9.5444999999999992E-3</v>
      </c>
      <c r="F97" s="10">
        <v>0.35661609999999999</v>
      </c>
      <c r="G97" s="10">
        <v>0.62212579999999995</v>
      </c>
      <c r="H97" s="10">
        <v>8.6768000000000001E-3</v>
      </c>
      <c r="I97" s="10">
        <v>2.6029999999999998E-3</v>
      </c>
      <c r="J97" s="10" t="s">
        <v>524</v>
      </c>
    </row>
    <row r="98" spans="1:10" ht="15" customHeight="1" x14ac:dyDescent="0.2">
      <c r="A98" s="20" t="s">
        <v>185</v>
      </c>
      <c r="B98" t="s">
        <v>520</v>
      </c>
      <c r="C98">
        <v>2020</v>
      </c>
      <c r="D98" s="10">
        <v>0</v>
      </c>
      <c r="E98" s="10">
        <v>5.1151E-3</v>
      </c>
      <c r="F98" s="10">
        <v>0.37212279999999998</v>
      </c>
      <c r="G98" s="10">
        <v>0.59889170000000003</v>
      </c>
      <c r="H98" s="10">
        <v>1.9607800000000002E-2</v>
      </c>
      <c r="I98" s="10">
        <v>3.4101000000000001E-3</v>
      </c>
      <c r="J98" s="10">
        <v>8.5249999999999996E-4</v>
      </c>
    </row>
    <row r="99" spans="1:10" ht="15" customHeight="1" x14ac:dyDescent="0.2">
      <c r="A99" s="20" t="s">
        <v>185</v>
      </c>
      <c r="B99" t="s">
        <v>520</v>
      </c>
      <c r="C99">
        <v>2019</v>
      </c>
      <c r="D99" s="10">
        <v>0</v>
      </c>
      <c r="E99" s="10">
        <v>1.5158700000000001E-2</v>
      </c>
      <c r="F99" s="10">
        <v>0.36475600000000002</v>
      </c>
      <c r="G99" s="10">
        <v>0.54997629999999997</v>
      </c>
      <c r="H99" s="10">
        <v>2.6527700000000001E-2</v>
      </c>
      <c r="I99" s="10">
        <v>1.4685E-2</v>
      </c>
      <c r="J99" s="10">
        <v>2.88963E-2</v>
      </c>
    </row>
    <row r="100" spans="1:10" ht="15" customHeight="1" x14ac:dyDescent="0.2">
      <c r="A100" s="20" t="s">
        <v>185</v>
      </c>
      <c r="B100" t="s">
        <v>520</v>
      </c>
      <c r="C100">
        <v>2018</v>
      </c>
      <c r="D100" s="10">
        <v>0</v>
      </c>
      <c r="E100" s="10">
        <v>2.5558999999999998E-3</v>
      </c>
      <c r="F100" s="10">
        <v>0.43322680000000002</v>
      </c>
      <c r="G100" s="10">
        <v>0.54504790000000003</v>
      </c>
      <c r="H100" s="10">
        <v>0</v>
      </c>
      <c r="I100" s="10">
        <v>1.91693E-2</v>
      </c>
      <c r="J100" s="10">
        <v>0</v>
      </c>
    </row>
    <row r="101" spans="1:10" ht="15" x14ac:dyDescent="0.2">
      <c r="A101" s="20" t="s">
        <v>185</v>
      </c>
      <c r="B101" t="s">
        <v>529</v>
      </c>
      <c r="C101">
        <v>2022</v>
      </c>
      <c r="D101" s="10">
        <v>7.6789999999999996E-4</v>
      </c>
      <c r="E101" s="10">
        <v>8.4471000000000008E-3</v>
      </c>
      <c r="F101" s="10">
        <v>0.58134949999999996</v>
      </c>
      <c r="G101" s="10">
        <v>0.38098890000000002</v>
      </c>
      <c r="H101" s="10">
        <v>9.6491000000000007E-3</v>
      </c>
      <c r="I101" s="10">
        <v>1.8162999999999999E-2</v>
      </c>
      <c r="J101" s="10">
        <v>6.3440000000000002E-4</v>
      </c>
    </row>
    <row r="102" spans="1:10" ht="15" x14ac:dyDescent="0.2">
      <c r="A102" s="20" t="s">
        <v>185</v>
      </c>
      <c r="B102" t="s">
        <v>529</v>
      </c>
      <c r="C102">
        <v>2021</v>
      </c>
      <c r="D102" s="10" t="s">
        <v>524</v>
      </c>
      <c r="E102" s="10">
        <v>9.3299999999999998E-3</v>
      </c>
      <c r="F102" s="10">
        <v>0.58177009999999996</v>
      </c>
      <c r="G102" s="10">
        <v>0.37707200000000002</v>
      </c>
      <c r="H102" s="10">
        <v>9.0653000000000001E-3</v>
      </c>
      <c r="I102" s="10">
        <v>2.2034700000000001E-2</v>
      </c>
      <c r="J102" s="10">
        <v>5.6240000000000001E-4</v>
      </c>
    </row>
    <row r="103" spans="1:10" ht="15" x14ac:dyDescent="0.2">
      <c r="A103" s="20" t="s">
        <v>185</v>
      </c>
      <c r="B103" t="s">
        <v>529</v>
      </c>
      <c r="C103">
        <v>2020</v>
      </c>
      <c r="D103" s="10" t="s">
        <v>524</v>
      </c>
      <c r="E103" s="10">
        <v>1.0415199999999999E-2</v>
      </c>
      <c r="F103" s="10">
        <v>0.57138299999999997</v>
      </c>
      <c r="G103" s="10">
        <v>0.37955220000000001</v>
      </c>
      <c r="H103" s="10">
        <v>9.7774999999999997E-3</v>
      </c>
      <c r="I103" s="10">
        <v>2.7702999999999998E-2</v>
      </c>
      <c r="J103" s="10">
        <v>6.7310000000000004E-4</v>
      </c>
    </row>
    <row r="104" spans="1:10" ht="15" x14ac:dyDescent="0.2">
      <c r="A104" s="20" t="s">
        <v>185</v>
      </c>
      <c r="B104" t="s">
        <v>529</v>
      </c>
      <c r="C104">
        <v>2019</v>
      </c>
      <c r="D104" s="10">
        <v>9.1779999999999997E-4</v>
      </c>
      <c r="E104" s="10">
        <v>1.14021E-2</v>
      </c>
      <c r="F104" s="10">
        <v>0.54811489999999996</v>
      </c>
      <c r="G104" s="10">
        <v>0.397063</v>
      </c>
      <c r="H104" s="10">
        <v>8.0838999999999998E-3</v>
      </c>
      <c r="I104" s="10">
        <v>3.3888700000000001E-2</v>
      </c>
      <c r="J104" s="10">
        <v>5.2950000000000002E-4</v>
      </c>
    </row>
    <row r="105" spans="1:10" ht="15" x14ac:dyDescent="0.2">
      <c r="A105" s="20" t="s">
        <v>185</v>
      </c>
      <c r="B105" t="s">
        <v>529</v>
      </c>
      <c r="C105">
        <v>2018</v>
      </c>
      <c r="D105" s="10">
        <v>6.4510000000000001E-4</v>
      </c>
      <c r="E105" s="10">
        <v>9.7436999999999992E-3</v>
      </c>
      <c r="F105" s="10">
        <v>0.54405020000000004</v>
      </c>
      <c r="G105" s="10">
        <v>0.40132410000000002</v>
      </c>
      <c r="H105" s="10">
        <v>7.2992999999999999E-3</v>
      </c>
      <c r="I105" s="10">
        <v>3.6564300000000001E-2</v>
      </c>
      <c r="J105" s="10" t="s">
        <v>524</v>
      </c>
    </row>
    <row r="106" spans="1:10" ht="15" x14ac:dyDescent="0.2">
      <c r="A106" s="20" t="s">
        <v>185</v>
      </c>
      <c r="B106" t="s">
        <v>525</v>
      </c>
      <c r="C106">
        <v>2022</v>
      </c>
      <c r="D106" s="10">
        <v>0</v>
      </c>
      <c r="E106" s="10">
        <v>0</v>
      </c>
      <c r="F106" s="10">
        <v>5.5147E-3</v>
      </c>
      <c r="G106" s="10">
        <v>9.1912000000000001E-3</v>
      </c>
      <c r="H106" s="10">
        <v>0</v>
      </c>
      <c r="I106" s="10">
        <v>0.9292279</v>
      </c>
      <c r="J106" s="10">
        <v>5.6066199999999997E-2</v>
      </c>
    </row>
    <row r="107" spans="1:10" ht="15" x14ac:dyDescent="0.2">
      <c r="A107" s="20" t="s">
        <v>185</v>
      </c>
      <c r="B107" t="s">
        <v>525</v>
      </c>
      <c r="C107">
        <v>2021</v>
      </c>
      <c r="D107" s="10">
        <v>0</v>
      </c>
      <c r="E107" s="10">
        <v>2.3838000000000002E-3</v>
      </c>
      <c r="F107" s="10">
        <v>0</v>
      </c>
      <c r="G107" s="10">
        <v>2.74136E-2</v>
      </c>
      <c r="H107" s="10">
        <v>0</v>
      </c>
      <c r="I107" s="10">
        <v>0.93325389999999997</v>
      </c>
      <c r="J107" s="10">
        <v>3.6948700000000001E-2</v>
      </c>
    </row>
    <row r="108" spans="1:10" ht="15" x14ac:dyDescent="0.2">
      <c r="A108" s="20" t="s">
        <v>185</v>
      </c>
      <c r="B108" t="s">
        <v>525</v>
      </c>
      <c r="C108">
        <v>2020</v>
      </c>
      <c r="D108" s="10">
        <v>0</v>
      </c>
      <c r="E108" s="10">
        <v>0</v>
      </c>
      <c r="F108" s="10">
        <v>0</v>
      </c>
      <c r="G108" s="10">
        <v>2.4876E-3</v>
      </c>
      <c r="H108" s="10">
        <v>0</v>
      </c>
      <c r="I108" s="10">
        <v>0.97678279999999995</v>
      </c>
      <c r="J108" s="10">
        <v>2.07297E-2</v>
      </c>
    </row>
    <row r="109" spans="1:10" ht="15" x14ac:dyDescent="0.2">
      <c r="A109" s="20" t="s">
        <v>185</v>
      </c>
      <c r="B109" t="s">
        <v>525</v>
      </c>
      <c r="C109">
        <v>2019</v>
      </c>
      <c r="D109" s="10">
        <v>0</v>
      </c>
      <c r="E109" s="10">
        <v>0</v>
      </c>
      <c r="F109" s="10">
        <v>0</v>
      </c>
      <c r="G109" s="10">
        <v>2.6201000000000002E-3</v>
      </c>
      <c r="H109" s="10">
        <v>0</v>
      </c>
      <c r="I109" s="10">
        <v>0.96681220000000001</v>
      </c>
      <c r="J109" s="10">
        <v>3.05677E-2</v>
      </c>
    </row>
    <row r="110" spans="1:10" ht="15" x14ac:dyDescent="0.2">
      <c r="A110" s="20" t="s">
        <v>185</v>
      </c>
      <c r="B110" t="s">
        <v>525</v>
      </c>
      <c r="C110">
        <v>2018</v>
      </c>
      <c r="D110" s="10">
        <v>0</v>
      </c>
      <c r="E110" s="10">
        <v>0</v>
      </c>
      <c r="F110" s="10">
        <v>0</v>
      </c>
      <c r="G110" s="10">
        <v>6.1728E-3</v>
      </c>
      <c r="H110" s="10">
        <v>0</v>
      </c>
      <c r="I110" s="10">
        <v>0.96364879999999997</v>
      </c>
      <c r="J110" s="10">
        <v>3.0178300000000002E-2</v>
      </c>
    </row>
    <row r="111" spans="1:10" ht="15" x14ac:dyDescent="0.2">
      <c r="A111" s="20" t="s">
        <v>185</v>
      </c>
      <c r="B111" t="s">
        <v>522</v>
      </c>
      <c r="C111">
        <v>2022</v>
      </c>
      <c r="D111" s="10">
        <v>0</v>
      </c>
      <c r="E111" s="10">
        <v>1.51246E-2</v>
      </c>
      <c r="F111" s="10">
        <v>0.26897979999999999</v>
      </c>
      <c r="G111" s="10">
        <v>0.42497030000000002</v>
      </c>
      <c r="H111" s="10">
        <v>2.3725E-3</v>
      </c>
      <c r="I111" s="10">
        <v>0.22746140000000001</v>
      </c>
      <c r="J111" s="10">
        <v>6.1091300000000001E-2</v>
      </c>
    </row>
    <row r="112" spans="1:10" ht="15" x14ac:dyDescent="0.2">
      <c r="A112" s="20" t="s">
        <v>185</v>
      </c>
      <c r="B112" t="s">
        <v>522</v>
      </c>
      <c r="C112">
        <v>2021</v>
      </c>
      <c r="D112" s="10">
        <v>0</v>
      </c>
      <c r="E112" s="10">
        <v>1.8505600000000001E-2</v>
      </c>
      <c r="F112" s="10">
        <v>0.27199719999999999</v>
      </c>
      <c r="G112" s="10">
        <v>0.41096369999999999</v>
      </c>
      <c r="H112" s="10">
        <v>5.5865999999999997E-3</v>
      </c>
      <c r="I112" s="10">
        <v>0.224162</v>
      </c>
      <c r="J112" s="10">
        <v>6.8784899999999996E-2</v>
      </c>
    </row>
    <row r="113" spans="1:10" ht="15" x14ac:dyDescent="0.2">
      <c r="A113" s="20" t="s">
        <v>185</v>
      </c>
      <c r="B113" t="s">
        <v>522</v>
      </c>
      <c r="C113">
        <v>2020</v>
      </c>
      <c r="D113" s="10">
        <v>0</v>
      </c>
      <c r="E113" s="10">
        <v>2.41245E-2</v>
      </c>
      <c r="F113" s="10">
        <v>0.26498050000000001</v>
      </c>
      <c r="G113" s="10">
        <v>0.36108950000000001</v>
      </c>
      <c r="H113" s="10">
        <v>1.1673E-3</v>
      </c>
      <c r="I113" s="10">
        <v>0.2766537</v>
      </c>
      <c r="J113" s="10">
        <v>7.1984400000000004E-2</v>
      </c>
    </row>
    <row r="114" spans="1:10" ht="15" x14ac:dyDescent="0.2">
      <c r="A114" s="20" t="s">
        <v>185</v>
      </c>
      <c r="B114" t="s">
        <v>522</v>
      </c>
      <c r="C114">
        <v>2019</v>
      </c>
      <c r="D114" s="10">
        <v>0</v>
      </c>
      <c r="E114" s="10">
        <v>1.2763200000000001E-2</v>
      </c>
      <c r="F114" s="10">
        <v>0.17294190000000001</v>
      </c>
      <c r="G114" s="10">
        <v>0.31716660000000002</v>
      </c>
      <c r="H114" s="10">
        <v>3.8289999999999999E-3</v>
      </c>
      <c r="I114" s="10">
        <v>0.34588390000000002</v>
      </c>
      <c r="J114" s="10">
        <v>0.1474154</v>
      </c>
    </row>
    <row r="115" spans="1:10" ht="15" x14ac:dyDescent="0.2">
      <c r="A115" s="20" t="s">
        <v>185</v>
      </c>
      <c r="B115" t="s">
        <v>522</v>
      </c>
      <c r="C115">
        <v>2018</v>
      </c>
      <c r="D115" s="10">
        <v>0</v>
      </c>
      <c r="E115" s="10">
        <v>1.34086E-2</v>
      </c>
      <c r="F115" s="10">
        <v>0.15949189999999999</v>
      </c>
      <c r="G115" s="10">
        <v>0.3267466</v>
      </c>
      <c r="H115" s="10">
        <v>7.0569999999999997E-4</v>
      </c>
      <c r="I115" s="10">
        <v>0.41072690000000001</v>
      </c>
      <c r="J115" s="10">
        <v>8.8920299999999994E-2</v>
      </c>
    </row>
    <row r="116" spans="1:10" ht="15" x14ac:dyDescent="0.2">
      <c r="A116" s="20" t="s">
        <v>185</v>
      </c>
      <c r="B116" t="s">
        <v>526</v>
      </c>
      <c r="C116">
        <v>2022</v>
      </c>
      <c r="D116" s="10">
        <v>0</v>
      </c>
      <c r="E116" s="10">
        <v>0</v>
      </c>
      <c r="F116" s="10">
        <v>0.2</v>
      </c>
      <c r="G116" s="10">
        <v>0</v>
      </c>
      <c r="H116" s="10">
        <v>0</v>
      </c>
      <c r="I116" s="10">
        <v>0.8</v>
      </c>
      <c r="J116" s="10">
        <v>0</v>
      </c>
    </row>
    <row r="117" spans="1:10" ht="15" x14ac:dyDescent="0.2">
      <c r="A117" s="20" t="s">
        <v>185</v>
      </c>
      <c r="B117" t="s">
        <v>526</v>
      </c>
      <c r="C117">
        <v>2021</v>
      </c>
      <c r="D117" s="10">
        <v>0</v>
      </c>
      <c r="E117" s="10">
        <v>0</v>
      </c>
      <c r="F117" s="10">
        <v>0.2083333</v>
      </c>
      <c r="G117" s="10">
        <v>0.1666667</v>
      </c>
      <c r="H117" s="10">
        <v>0</v>
      </c>
      <c r="I117" s="10">
        <v>0.625</v>
      </c>
      <c r="J117" s="10">
        <v>0</v>
      </c>
    </row>
    <row r="118" spans="1:10" ht="15" x14ac:dyDescent="0.2">
      <c r="A118" s="20" t="s">
        <v>185</v>
      </c>
      <c r="B118" t="s">
        <v>526</v>
      </c>
      <c r="C118">
        <v>2020</v>
      </c>
      <c r="D118" s="10">
        <v>0</v>
      </c>
      <c r="E118" s="10">
        <v>0</v>
      </c>
      <c r="F118" s="10">
        <v>0</v>
      </c>
      <c r="G118" s="10">
        <v>0</v>
      </c>
      <c r="H118" s="10">
        <v>0</v>
      </c>
      <c r="I118" s="10">
        <v>1</v>
      </c>
      <c r="J118" s="10">
        <v>0</v>
      </c>
    </row>
    <row r="119" spans="1:10" ht="15" x14ac:dyDescent="0.2">
      <c r="A119" s="20" t="s">
        <v>185</v>
      </c>
      <c r="B119" t="s">
        <v>526</v>
      </c>
      <c r="C119">
        <v>2019</v>
      </c>
      <c r="D119" s="10">
        <v>0</v>
      </c>
      <c r="E119" s="10">
        <v>0</v>
      </c>
      <c r="F119" s="10">
        <v>0</v>
      </c>
      <c r="G119" s="10">
        <v>0</v>
      </c>
      <c r="H119" s="10">
        <v>0</v>
      </c>
      <c r="I119" s="10">
        <v>1</v>
      </c>
      <c r="J119" s="10">
        <v>0</v>
      </c>
    </row>
    <row r="120" spans="1:10" ht="15" x14ac:dyDescent="0.2">
      <c r="A120" s="20" t="s">
        <v>185</v>
      </c>
      <c r="B120" t="s">
        <v>526</v>
      </c>
      <c r="C120">
        <v>2018</v>
      </c>
      <c r="D120" s="10">
        <v>0</v>
      </c>
      <c r="E120" s="10">
        <v>0</v>
      </c>
      <c r="F120" s="10">
        <v>0</v>
      </c>
      <c r="G120" s="10">
        <v>0</v>
      </c>
      <c r="H120" s="10">
        <v>0</v>
      </c>
      <c r="I120" s="10">
        <v>1</v>
      </c>
      <c r="J120" s="10">
        <v>0</v>
      </c>
    </row>
    <row r="121" spans="1:10" ht="15" x14ac:dyDescent="0.2">
      <c r="A121" s="20" t="s">
        <v>530</v>
      </c>
      <c r="B121" t="s">
        <v>531</v>
      </c>
      <c r="C121">
        <v>2022</v>
      </c>
      <c r="D121" s="10">
        <v>2.4840999999999999E-3</v>
      </c>
      <c r="E121" s="10" t="s">
        <v>524</v>
      </c>
      <c r="F121" s="10">
        <v>1.54568E-2</v>
      </c>
      <c r="G121" s="10">
        <v>0.95390560000000002</v>
      </c>
      <c r="H121" s="10">
        <v>2.3323199999999999E-2</v>
      </c>
      <c r="I121" s="10">
        <v>1.6561E-3</v>
      </c>
      <c r="J121" s="10">
        <v>2.8982000000000001E-3</v>
      </c>
    </row>
    <row r="122" spans="1:10" ht="15" x14ac:dyDescent="0.2">
      <c r="A122" s="20" t="s">
        <v>530</v>
      </c>
      <c r="B122" t="s">
        <v>531</v>
      </c>
      <c r="C122">
        <v>2021</v>
      </c>
      <c r="D122" s="10">
        <v>0</v>
      </c>
      <c r="E122" s="10">
        <v>1.3519999999999999E-3</v>
      </c>
      <c r="F122" s="10">
        <v>1.89274E-2</v>
      </c>
      <c r="G122" s="10">
        <v>0.95012770000000002</v>
      </c>
      <c r="H122" s="10">
        <v>2.4034900000000001E-2</v>
      </c>
      <c r="I122" s="10">
        <v>1.0514999999999999E-3</v>
      </c>
      <c r="J122" s="10">
        <v>4.5065000000000001E-3</v>
      </c>
    </row>
    <row r="123" spans="1:10" ht="15" x14ac:dyDescent="0.2">
      <c r="A123" s="20" t="s">
        <v>530</v>
      </c>
      <c r="B123" t="s">
        <v>531</v>
      </c>
      <c r="C123">
        <v>2020</v>
      </c>
      <c r="D123" s="10">
        <v>6.7840000000000001E-4</v>
      </c>
      <c r="E123" s="10">
        <v>1.6961000000000001E-3</v>
      </c>
      <c r="F123" s="10">
        <v>2.10312E-2</v>
      </c>
      <c r="G123" s="10">
        <v>0.95234059999999998</v>
      </c>
      <c r="H123" s="10">
        <v>1.7130300000000001E-2</v>
      </c>
      <c r="I123" s="10">
        <v>2.7136999999999999E-3</v>
      </c>
      <c r="J123" s="10">
        <v>4.4098000000000002E-3</v>
      </c>
    </row>
    <row r="124" spans="1:10" ht="15" x14ac:dyDescent="0.2">
      <c r="A124" s="20" t="s">
        <v>530</v>
      </c>
      <c r="B124" t="s">
        <v>531</v>
      </c>
      <c r="C124">
        <v>2019</v>
      </c>
      <c r="D124" s="10">
        <v>6.7639999999999996E-4</v>
      </c>
      <c r="E124" s="10">
        <v>1.6909E-3</v>
      </c>
      <c r="F124" s="10">
        <v>1.6401800000000001E-2</v>
      </c>
      <c r="G124" s="10">
        <v>0.95637470000000002</v>
      </c>
      <c r="H124" s="10">
        <v>1.7247200000000001E-2</v>
      </c>
      <c r="I124" s="10">
        <v>2.3673000000000001E-3</v>
      </c>
      <c r="J124" s="10">
        <v>5.2417999999999996E-3</v>
      </c>
    </row>
    <row r="125" spans="1:10" ht="15" x14ac:dyDescent="0.2">
      <c r="A125" s="20" t="s">
        <v>530</v>
      </c>
      <c r="B125" t="s">
        <v>531</v>
      </c>
      <c r="C125">
        <v>2018</v>
      </c>
      <c r="D125" s="10" t="s">
        <v>524</v>
      </c>
      <c r="E125" s="10">
        <v>9.6150000000000001E-4</v>
      </c>
      <c r="F125" s="10">
        <v>1.36218E-2</v>
      </c>
      <c r="G125" s="10">
        <v>0.96602560000000004</v>
      </c>
      <c r="H125" s="10">
        <v>1.15385E-2</v>
      </c>
      <c r="I125" s="10">
        <v>2.2436000000000001E-3</v>
      </c>
      <c r="J125" s="10">
        <v>5.2884999999999998E-3</v>
      </c>
    </row>
    <row r="126" spans="1:10" ht="15" x14ac:dyDescent="0.2">
      <c r="A126" s="20" t="s">
        <v>530</v>
      </c>
      <c r="B126" t="s">
        <v>532</v>
      </c>
      <c r="C126">
        <v>2022</v>
      </c>
      <c r="D126" s="10">
        <v>0</v>
      </c>
      <c r="E126" s="10">
        <v>0</v>
      </c>
      <c r="F126" s="10">
        <v>0</v>
      </c>
      <c r="G126" s="10">
        <v>1</v>
      </c>
      <c r="H126" s="10">
        <v>0</v>
      </c>
      <c r="I126" s="10">
        <v>0</v>
      </c>
      <c r="J126" s="10">
        <v>0</v>
      </c>
    </row>
    <row r="127" spans="1:10" ht="15" x14ac:dyDescent="0.2">
      <c r="A127" s="20" t="s">
        <v>530</v>
      </c>
      <c r="B127" t="s">
        <v>532</v>
      </c>
      <c r="C127">
        <v>2021</v>
      </c>
      <c r="D127" s="10">
        <v>0</v>
      </c>
      <c r="E127" s="10">
        <v>0</v>
      </c>
      <c r="F127" s="10">
        <v>0</v>
      </c>
      <c r="G127" s="10">
        <v>1</v>
      </c>
      <c r="H127" s="10">
        <v>0</v>
      </c>
      <c r="I127" s="10">
        <v>0</v>
      </c>
      <c r="J127" s="10">
        <v>0</v>
      </c>
    </row>
    <row r="128" spans="1:10" ht="15" x14ac:dyDescent="0.2">
      <c r="A128" s="20" t="s">
        <v>530</v>
      </c>
      <c r="B128" t="s">
        <v>532</v>
      </c>
      <c r="C128">
        <v>2020</v>
      </c>
      <c r="D128" s="10">
        <v>0</v>
      </c>
      <c r="E128" s="10">
        <v>0</v>
      </c>
      <c r="F128" s="10">
        <v>0</v>
      </c>
      <c r="G128" s="10">
        <v>1</v>
      </c>
      <c r="H128" s="10">
        <v>0</v>
      </c>
      <c r="I128" s="10">
        <v>0</v>
      </c>
      <c r="J128" s="10">
        <v>0</v>
      </c>
    </row>
    <row r="129" spans="1:10" ht="15" x14ac:dyDescent="0.2">
      <c r="A129" s="20" t="s">
        <v>530</v>
      </c>
      <c r="B129" t="s">
        <v>532</v>
      </c>
      <c r="C129">
        <v>2019</v>
      </c>
      <c r="D129" s="10">
        <v>0</v>
      </c>
      <c r="E129" s="10">
        <v>0</v>
      </c>
      <c r="F129" s="10">
        <v>0</v>
      </c>
      <c r="G129" s="10">
        <v>1</v>
      </c>
      <c r="H129" s="10">
        <v>0</v>
      </c>
      <c r="I129" s="10">
        <v>0</v>
      </c>
      <c r="J129" s="10">
        <v>0</v>
      </c>
    </row>
    <row r="130" spans="1:10" ht="15" x14ac:dyDescent="0.2">
      <c r="A130" s="20" t="s">
        <v>530</v>
      </c>
      <c r="B130" t="s">
        <v>532</v>
      </c>
      <c r="C130">
        <v>2018</v>
      </c>
      <c r="D130" s="10">
        <v>0</v>
      </c>
      <c r="E130" s="10">
        <v>0</v>
      </c>
      <c r="F130" s="10">
        <v>0</v>
      </c>
      <c r="G130" s="10">
        <v>1</v>
      </c>
      <c r="H130" s="10">
        <v>0</v>
      </c>
      <c r="I130" s="10">
        <v>0</v>
      </c>
      <c r="J130" s="10">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6" x14ac:dyDescent="0.2"/>
  <cols>
    <col min="1" max="1" width="13.33203125" customWidth="1"/>
    <col min="2" max="2" width="97" customWidth="1"/>
    <col min="3" max="3" width="11.5546875" customWidth="1"/>
  </cols>
  <sheetData>
    <row r="1" spans="1:2" ht="33.75" customHeight="1" x14ac:dyDescent="0.2">
      <c r="A1" s="6" t="s">
        <v>533</v>
      </c>
    </row>
    <row r="2" spans="1:2" ht="15.75" x14ac:dyDescent="0.25">
      <c r="A2" s="40" t="s">
        <v>534</v>
      </c>
      <c r="B2" s="40" t="s">
        <v>535</v>
      </c>
    </row>
    <row r="3" spans="1:2" ht="42.75" x14ac:dyDescent="0.2">
      <c r="A3" s="41" t="s">
        <v>536</v>
      </c>
      <c r="B3" s="42" t="s">
        <v>537</v>
      </c>
    </row>
    <row r="4" spans="1:2" ht="57" x14ac:dyDescent="0.2">
      <c r="A4" s="41" t="s">
        <v>538</v>
      </c>
      <c r="B4" s="42" t="s">
        <v>539</v>
      </c>
    </row>
    <row r="5" spans="1:2" ht="28.5" x14ac:dyDescent="0.2">
      <c r="A5" s="41" t="s">
        <v>540</v>
      </c>
      <c r="B5" s="42" t="s">
        <v>541</v>
      </c>
    </row>
    <row r="6" spans="1:2" ht="42.75" x14ac:dyDescent="0.2">
      <c r="A6" s="41" t="s">
        <v>542</v>
      </c>
      <c r="B6" s="42" t="s">
        <v>543</v>
      </c>
    </row>
    <row r="7" spans="1:2" ht="185.25" x14ac:dyDescent="0.2">
      <c r="A7" s="41" t="s">
        <v>544</v>
      </c>
      <c r="B7" s="42" t="s">
        <v>545</v>
      </c>
    </row>
    <row r="8" spans="1:2" ht="42.75" x14ac:dyDescent="0.2">
      <c r="A8" s="41" t="s">
        <v>546</v>
      </c>
      <c r="B8" s="42" t="s">
        <v>547</v>
      </c>
    </row>
    <row r="9" spans="1:2" ht="57" x14ac:dyDescent="0.2">
      <c r="A9" s="41" t="s">
        <v>548</v>
      </c>
      <c r="B9" s="42" t="s">
        <v>549</v>
      </c>
    </row>
    <row r="10" spans="1:2" ht="71.25" x14ac:dyDescent="0.2">
      <c r="A10" s="41" t="s">
        <v>550</v>
      </c>
      <c r="B10" s="42" t="s">
        <v>551</v>
      </c>
    </row>
    <row r="11" spans="1:2" ht="42.75" x14ac:dyDescent="0.2">
      <c r="A11" s="41" t="s">
        <v>552</v>
      </c>
      <c r="B11" s="42" t="s">
        <v>553</v>
      </c>
    </row>
    <row r="12" spans="1:2" ht="42.75" x14ac:dyDescent="0.2">
      <c r="A12" s="41" t="s">
        <v>554</v>
      </c>
      <c r="B12" s="42" t="s">
        <v>555</v>
      </c>
    </row>
    <row r="13" spans="1:2" ht="28.5" x14ac:dyDescent="0.2">
      <c r="A13" s="41" t="s">
        <v>556</v>
      </c>
      <c r="B13" s="42" t="s">
        <v>557</v>
      </c>
    </row>
    <row r="14" spans="1:2" ht="15" x14ac:dyDescent="0.2">
      <c r="A14" s="41" t="s">
        <v>558</v>
      </c>
      <c r="B14" s="42" t="s">
        <v>559</v>
      </c>
    </row>
    <row r="15" spans="1:2" ht="28.5" x14ac:dyDescent="0.2">
      <c r="A15" s="41" t="s">
        <v>560</v>
      </c>
      <c r="B15" s="42" t="s">
        <v>561</v>
      </c>
    </row>
    <row r="16" spans="1:2" ht="15" x14ac:dyDescent="0.2">
      <c r="A16" s="41" t="s">
        <v>562</v>
      </c>
      <c r="B16" s="43" t="s">
        <v>563</v>
      </c>
    </row>
    <row r="17" spans="1:2" ht="28.5" x14ac:dyDescent="0.2">
      <c r="A17" s="41" t="s">
        <v>564</v>
      </c>
      <c r="B17" s="42" t="s">
        <v>565</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defaultColWidth="11.664062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6640625" customWidth="1"/>
  </cols>
  <sheetData>
    <row r="1" spans="1:16" ht="35.1" customHeight="1" x14ac:dyDescent="0.2">
      <c r="A1" s="6" t="s">
        <v>6</v>
      </c>
      <c r="B1" s="7"/>
      <c r="C1" s="8"/>
      <c r="D1" s="7"/>
    </row>
    <row r="2" spans="1:16" s="16" customFormat="1" ht="17.45" customHeight="1" x14ac:dyDescent="0.2">
      <c r="A2" s="11" t="s">
        <v>7</v>
      </c>
      <c r="B2" s="12"/>
      <c r="C2" s="13"/>
      <c r="D2" s="7"/>
      <c r="E2" s="14"/>
      <c r="F2" s="15"/>
      <c r="G2" s="14"/>
      <c r="H2" s="14"/>
      <c r="I2" s="15"/>
      <c r="J2" s="14"/>
      <c r="K2" s="14"/>
      <c r="L2" s="15"/>
      <c r="M2" s="14"/>
      <c r="N2" s="14"/>
      <c r="O2" s="15"/>
      <c r="P2" s="14"/>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24</v>
      </c>
      <c r="B4" s="9">
        <v>10</v>
      </c>
      <c r="C4" s="10">
        <v>0.5</v>
      </c>
      <c r="D4" s="9">
        <v>20</v>
      </c>
      <c r="E4" s="9">
        <v>30</v>
      </c>
      <c r="F4" s="10">
        <v>0.70731710000000003</v>
      </c>
      <c r="G4" s="9">
        <v>40</v>
      </c>
      <c r="H4" s="9">
        <v>50</v>
      </c>
      <c r="I4" s="10">
        <v>0.92452829999999997</v>
      </c>
      <c r="J4" s="9">
        <v>55</v>
      </c>
      <c r="K4" s="9">
        <v>20</v>
      </c>
      <c r="L4" s="10">
        <v>1</v>
      </c>
      <c r="M4" s="9">
        <v>20</v>
      </c>
      <c r="N4" s="9">
        <v>50</v>
      </c>
      <c r="O4" s="10">
        <v>0.96226420000000001</v>
      </c>
      <c r="P4" s="9">
        <v>55</v>
      </c>
    </row>
    <row r="5" spans="1:16" ht="15" customHeight="1" x14ac:dyDescent="0.2">
      <c r="A5" t="s">
        <v>25</v>
      </c>
      <c r="B5" s="9">
        <v>50</v>
      </c>
      <c r="C5" s="10">
        <v>0.61445780000000005</v>
      </c>
      <c r="D5" s="9">
        <v>85</v>
      </c>
      <c r="E5" s="9">
        <v>35</v>
      </c>
      <c r="F5" s="10">
        <v>0.55384619999999996</v>
      </c>
      <c r="G5" s="9">
        <v>65</v>
      </c>
      <c r="H5" s="9">
        <v>35</v>
      </c>
      <c r="I5" s="10">
        <v>0.625</v>
      </c>
      <c r="J5" s="9">
        <v>55</v>
      </c>
      <c r="K5" s="9">
        <v>65</v>
      </c>
      <c r="L5" s="10">
        <v>0.6875</v>
      </c>
      <c r="M5" s="9">
        <v>95</v>
      </c>
      <c r="N5" s="9">
        <v>60</v>
      </c>
      <c r="O5" s="10">
        <v>0.87878789999999996</v>
      </c>
      <c r="P5" s="9">
        <v>65</v>
      </c>
    </row>
    <row r="6" spans="1:16" ht="15" customHeight="1" x14ac:dyDescent="0.2">
      <c r="A6" t="s">
        <v>26</v>
      </c>
      <c r="B6" s="9">
        <v>230</v>
      </c>
      <c r="C6" s="10">
        <v>0.72698410000000002</v>
      </c>
      <c r="D6" s="9">
        <v>315</v>
      </c>
      <c r="E6" s="9">
        <v>185</v>
      </c>
      <c r="F6" s="10">
        <v>0.73228349999999998</v>
      </c>
      <c r="G6" s="9">
        <v>255</v>
      </c>
      <c r="H6" s="9">
        <v>170</v>
      </c>
      <c r="I6" s="10">
        <v>0.70204080000000002</v>
      </c>
      <c r="J6" s="9">
        <v>245</v>
      </c>
      <c r="K6" s="9">
        <v>175</v>
      </c>
      <c r="L6" s="10">
        <v>0.75319150000000001</v>
      </c>
      <c r="M6" s="9">
        <v>235</v>
      </c>
      <c r="N6" s="9">
        <v>190</v>
      </c>
      <c r="O6" s="10">
        <v>0.81034479999999998</v>
      </c>
      <c r="P6" s="9">
        <v>230</v>
      </c>
    </row>
    <row r="7" spans="1:16" ht="15" customHeight="1" x14ac:dyDescent="0.2">
      <c r="A7" t="s">
        <v>27</v>
      </c>
      <c r="B7" s="9">
        <v>110</v>
      </c>
      <c r="C7" s="10">
        <v>0.76223779999999997</v>
      </c>
      <c r="D7" s="9">
        <v>145</v>
      </c>
      <c r="E7" s="9">
        <v>100</v>
      </c>
      <c r="F7" s="10">
        <v>0.79365079999999999</v>
      </c>
      <c r="G7" s="9">
        <v>125</v>
      </c>
      <c r="H7" s="9">
        <v>80</v>
      </c>
      <c r="I7" s="10">
        <v>0.65853660000000003</v>
      </c>
      <c r="J7" s="9">
        <v>125</v>
      </c>
      <c r="K7" s="9">
        <v>100</v>
      </c>
      <c r="L7" s="10">
        <v>0.88695650000000004</v>
      </c>
      <c r="M7" s="9">
        <v>115</v>
      </c>
      <c r="N7" s="9">
        <v>95</v>
      </c>
      <c r="O7" s="10">
        <v>0.90566040000000003</v>
      </c>
      <c r="P7" s="9">
        <v>105</v>
      </c>
    </row>
    <row r="8" spans="1:16" ht="15" customHeight="1" x14ac:dyDescent="0.2">
      <c r="A8" t="s">
        <v>28</v>
      </c>
      <c r="B8" s="9">
        <v>15</v>
      </c>
      <c r="C8" s="10">
        <v>0.54838710000000002</v>
      </c>
      <c r="D8" s="9">
        <v>30</v>
      </c>
      <c r="E8" s="9">
        <v>0</v>
      </c>
      <c r="F8" s="21">
        <v>0</v>
      </c>
      <c r="G8" s="9">
        <v>20</v>
      </c>
      <c r="H8" s="9" t="s">
        <v>29</v>
      </c>
      <c r="I8" s="10" t="s">
        <v>29</v>
      </c>
      <c r="J8" s="9">
        <v>5</v>
      </c>
      <c r="K8" s="9">
        <v>5</v>
      </c>
      <c r="L8" s="10">
        <v>0.3333333</v>
      </c>
      <c r="M8" s="9">
        <v>15</v>
      </c>
      <c r="N8" s="9">
        <v>10</v>
      </c>
      <c r="O8" s="10">
        <v>0.6</v>
      </c>
      <c r="P8" s="9">
        <v>20</v>
      </c>
    </row>
    <row r="9" spans="1:16" ht="15" customHeight="1" x14ac:dyDescent="0.2">
      <c r="A9" t="s">
        <v>30</v>
      </c>
      <c r="B9" s="9" t="s">
        <v>31</v>
      </c>
      <c r="C9" s="10" t="s">
        <v>31</v>
      </c>
      <c r="D9" s="9">
        <v>0</v>
      </c>
      <c r="E9" s="9" t="s">
        <v>29</v>
      </c>
      <c r="F9" s="21" t="s">
        <v>29</v>
      </c>
      <c r="G9" s="9" t="s">
        <v>29</v>
      </c>
      <c r="H9" s="9" t="s">
        <v>29</v>
      </c>
      <c r="I9" s="10" t="s">
        <v>29</v>
      </c>
      <c r="J9" s="9" t="s">
        <v>29</v>
      </c>
      <c r="K9" s="9" t="s">
        <v>29</v>
      </c>
      <c r="L9" s="21" t="s">
        <v>29</v>
      </c>
      <c r="M9" s="9" t="s">
        <v>29</v>
      </c>
      <c r="N9" s="9" t="s">
        <v>31</v>
      </c>
      <c r="O9" s="10" t="s">
        <v>31</v>
      </c>
      <c r="P9" s="9">
        <v>0</v>
      </c>
    </row>
    <row r="10" spans="1:16" ht="15" customHeight="1" x14ac:dyDescent="0.2">
      <c r="A10" t="s">
        <v>32</v>
      </c>
      <c r="B10" s="9" t="s">
        <v>29</v>
      </c>
      <c r="C10" s="10" t="s">
        <v>29</v>
      </c>
      <c r="D10" s="9" t="s">
        <v>29</v>
      </c>
      <c r="E10" s="9" t="s">
        <v>31</v>
      </c>
      <c r="F10" s="10" t="s">
        <v>31</v>
      </c>
      <c r="G10" s="9">
        <v>0</v>
      </c>
      <c r="H10" s="9" t="s">
        <v>31</v>
      </c>
      <c r="I10" s="10" t="s">
        <v>31</v>
      </c>
      <c r="J10" s="9">
        <v>0</v>
      </c>
      <c r="K10" s="9">
        <v>0</v>
      </c>
      <c r="L10" s="10">
        <v>0</v>
      </c>
      <c r="M10" s="9" t="s">
        <v>29</v>
      </c>
      <c r="N10" s="9" t="s">
        <v>31</v>
      </c>
      <c r="O10" s="10" t="s">
        <v>31</v>
      </c>
      <c r="P10" s="9">
        <v>0</v>
      </c>
    </row>
    <row r="11" spans="1:16" ht="15" customHeight="1" x14ac:dyDescent="0.2">
      <c r="A11" t="s">
        <v>33</v>
      </c>
      <c r="B11" s="9" t="s">
        <v>29</v>
      </c>
      <c r="C11" s="10" t="s">
        <v>29</v>
      </c>
      <c r="D11" s="9" t="s">
        <v>29</v>
      </c>
      <c r="E11" s="9" t="s">
        <v>31</v>
      </c>
      <c r="F11" s="10" t="s">
        <v>31</v>
      </c>
      <c r="G11" s="9">
        <v>0</v>
      </c>
      <c r="H11" s="9" t="s">
        <v>31</v>
      </c>
      <c r="I11" s="10" t="s">
        <v>31</v>
      </c>
      <c r="J11" s="9">
        <v>0</v>
      </c>
      <c r="K11" s="9" t="s">
        <v>31</v>
      </c>
      <c r="L11" s="10" t="s">
        <v>31</v>
      </c>
      <c r="M11" s="9">
        <v>0</v>
      </c>
      <c r="N11" s="9" t="s">
        <v>31</v>
      </c>
      <c r="O11" s="10" t="s">
        <v>31</v>
      </c>
      <c r="P11" s="9">
        <v>0</v>
      </c>
    </row>
    <row r="12" spans="1:16" ht="15" customHeight="1" x14ac:dyDescent="0.2">
      <c r="A12" t="s">
        <v>34</v>
      </c>
      <c r="B12" s="9">
        <v>95</v>
      </c>
      <c r="C12" s="10">
        <v>0.76984129999999995</v>
      </c>
      <c r="D12" s="9">
        <v>125</v>
      </c>
      <c r="E12" s="9">
        <v>55</v>
      </c>
      <c r="F12" s="10">
        <v>0.54545449999999995</v>
      </c>
      <c r="G12" s="9">
        <v>100</v>
      </c>
      <c r="H12" s="9">
        <v>110</v>
      </c>
      <c r="I12" s="10">
        <v>0.81203009999999998</v>
      </c>
      <c r="J12" s="9">
        <v>135</v>
      </c>
      <c r="K12" s="9">
        <v>75</v>
      </c>
      <c r="L12" s="10">
        <v>0.64705880000000005</v>
      </c>
      <c r="M12" s="9">
        <v>120</v>
      </c>
      <c r="N12" s="9">
        <v>55</v>
      </c>
      <c r="O12" s="10">
        <v>0.61538459999999995</v>
      </c>
      <c r="P12" s="9">
        <v>90</v>
      </c>
    </row>
    <row r="13" spans="1:16" ht="15" customHeight="1" x14ac:dyDescent="0.2">
      <c r="A13" t="s">
        <v>35</v>
      </c>
      <c r="B13" s="9" t="s">
        <v>29</v>
      </c>
      <c r="C13" s="10" t="s">
        <v>29</v>
      </c>
      <c r="D13" s="9">
        <v>5</v>
      </c>
      <c r="E13" s="9">
        <v>20</v>
      </c>
      <c r="F13" s="10">
        <v>0.67857140000000005</v>
      </c>
      <c r="G13" s="9">
        <v>30</v>
      </c>
      <c r="H13" s="9">
        <v>0</v>
      </c>
      <c r="I13" s="10">
        <v>0</v>
      </c>
      <c r="J13" s="9" t="s">
        <v>29</v>
      </c>
      <c r="K13" s="9">
        <v>0</v>
      </c>
      <c r="L13" s="10">
        <v>0</v>
      </c>
      <c r="M13" s="9" t="s">
        <v>29</v>
      </c>
      <c r="N13" s="9" t="s">
        <v>31</v>
      </c>
      <c r="O13" s="10" t="s">
        <v>31</v>
      </c>
      <c r="P13" s="9">
        <v>0</v>
      </c>
    </row>
    <row r="14" spans="1:16" ht="15" customHeight="1" x14ac:dyDescent="0.2">
      <c r="A14" t="s">
        <v>36</v>
      </c>
      <c r="B14" s="9">
        <v>230</v>
      </c>
      <c r="C14" s="10">
        <v>0.70588240000000002</v>
      </c>
      <c r="D14" s="9">
        <v>325</v>
      </c>
      <c r="E14" s="9">
        <v>230</v>
      </c>
      <c r="F14" s="10">
        <v>0.73397440000000003</v>
      </c>
      <c r="G14" s="9">
        <v>310</v>
      </c>
      <c r="H14" s="9">
        <v>230</v>
      </c>
      <c r="I14" s="10">
        <v>0.76510069999999997</v>
      </c>
      <c r="J14" s="9">
        <v>300</v>
      </c>
      <c r="K14" s="9">
        <v>230</v>
      </c>
      <c r="L14" s="10">
        <v>0.76845640000000004</v>
      </c>
      <c r="M14" s="9">
        <v>300</v>
      </c>
      <c r="N14" s="9">
        <v>220</v>
      </c>
      <c r="O14" s="10">
        <v>0.74747470000000005</v>
      </c>
      <c r="P14" s="9">
        <v>295</v>
      </c>
    </row>
    <row r="15" spans="1:16" ht="15" customHeight="1" x14ac:dyDescent="0.2">
      <c r="A15" t="s">
        <v>37</v>
      </c>
      <c r="B15" s="9">
        <v>55</v>
      </c>
      <c r="C15" s="10">
        <v>0.86153849999999998</v>
      </c>
      <c r="D15" s="9">
        <v>65</v>
      </c>
      <c r="E15" s="9">
        <v>25</v>
      </c>
      <c r="F15" s="10">
        <v>0.63888889999999998</v>
      </c>
      <c r="G15" s="9">
        <v>35</v>
      </c>
      <c r="H15" s="9">
        <v>40</v>
      </c>
      <c r="I15" s="10">
        <v>0.76470590000000005</v>
      </c>
      <c r="J15" s="9">
        <v>50</v>
      </c>
      <c r="K15" s="9">
        <v>35</v>
      </c>
      <c r="L15" s="10">
        <v>0.67272730000000003</v>
      </c>
      <c r="M15" s="9">
        <v>55</v>
      </c>
      <c r="N15" s="9">
        <v>70</v>
      </c>
      <c r="O15" s="10">
        <v>0.85365849999999999</v>
      </c>
      <c r="P15" s="9">
        <v>80</v>
      </c>
    </row>
    <row r="16" spans="1:16" ht="15" customHeight="1" x14ac:dyDescent="0.2">
      <c r="A16" t="s">
        <v>38</v>
      </c>
      <c r="B16" s="9">
        <v>125</v>
      </c>
      <c r="C16" s="10">
        <v>0.93181820000000004</v>
      </c>
      <c r="D16" s="9">
        <v>130</v>
      </c>
      <c r="E16" s="9">
        <v>85</v>
      </c>
      <c r="F16" s="10">
        <v>0.75</v>
      </c>
      <c r="G16" s="9">
        <v>115</v>
      </c>
      <c r="H16" s="9">
        <v>85</v>
      </c>
      <c r="I16" s="10">
        <v>0.80555560000000004</v>
      </c>
      <c r="J16" s="9">
        <v>110</v>
      </c>
      <c r="K16" s="9">
        <v>95</v>
      </c>
      <c r="L16" s="10">
        <v>0.80869570000000002</v>
      </c>
      <c r="M16" s="9">
        <v>115</v>
      </c>
      <c r="N16" s="9">
        <v>80</v>
      </c>
      <c r="O16" s="10">
        <v>0.83673470000000005</v>
      </c>
      <c r="P16" s="9">
        <v>100</v>
      </c>
    </row>
    <row r="17" spans="1:16" ht="15" customHeight="1" x14ac:dyDescent="0.2">
      <c r="A17" t="s">
        <v>39</v>
      </c>
      <c r="B17" s="9">
        <v>60</v>
      </c>
      <c r="C17" s="10">
        <v>0.80555560000000004</v>
      </c>
      <c r="D17" s="9">
        <v>70</v>
      </c>
      <c r="E17" s="9">
        <v>45</v>
      </c>
      <c r="F17" s="10">
        <v>0.74193549999999997</v>
      </c>
      <c r="G17" s="9">
        <v>60</v>
      </c>
      <c r="H17" s="9">
        <v>45</v>
      </c>
      <c r="I17" s="10">
        <v>0.86538459999999995</v>
      </c>
      <c r="J17" s="9">
        <v>50</v>
      </c>
      <c r="K17" s="9">
        <v>55</v>
      </c>
      <c r="L17" s="10">
        <v>0.83333330000000005</v>
      </c>
      <c r="M17" s="9">
        <v>65</v>
      </c>
      <c r="N17" s="9">
        <v>35</v>
      </c>
      <c r="O17" s="10">
        <v>0.92307689999999998</v>
      </c>
      <c r="P17" s="9">
        <v>40</v>
      </c>
    </row>
    <row r="18" spans="1:16" ht="15" customHeight="1" x14ac:dyDescent="0.2">
      <c r="A18" t="s">
        <v>40</v>
      </c>
      <c r="B18" s="9">
        <v>75</v>
      </c>
      <c r="C18" s="10">
        <v>0.5211268</v>
      </c>
      <c r="D18" s="9">
        <v>140</v>
      </c>
      <c r="E18" s="9">
        <v>80</v>
      </c>
      <c r="F18" s="10">
        <v>0.59854010000000002</v>
      </c>
      <c r="G18" s="9">
        <v>135</v>
      </c>
      <c r="H18" s="9">
        <v>55</v>
      </c>
      <c r="I18" s="10">
        <v>0.75</v>
      </c>
      <c r="J18" s="9">
        <v>75</v>
      </c>
      <c r="K18" s="9">
        <v>70</v>
      </c>
      <c r="L18" s="10">
        <v>0.71287129999999999</v>
      </c>
      <c r="M18" s="9">
        <v>100</v>
      </c>
      <c r="N18" s="9">
        <v>75</v>
      </c>
      <c r="O18" s="10">
        <v>0.7156863</v>
      </c>
      <c r="P18" s="9">
        <v>100</v>
      </c>
    </row>
    <row r="19" spans="1:16" ht="15" customHeight="1" x14ac:dyDescent="0.2">
      <c r="A19" t="s">
        <v>41</v>
      </c>
      <c r="B19" s="9">
        <v>60</v>
      </c>
      <c r="C19" s="10">
        <v>0.74698799999999999</v>
      </c>
      <c r="D19" s="9">
        <v>85</v>
      </c>
      <c r="E19" s="9">
        <v>80</v>
      </c>
      <c r="F19" s="10">
        <v>0.84375</v>
      </c>
      <c r="G19" s="9">
        <v>95</v>
      </c>
      <c r="H19" s="9">
        <v>70</v>
      </c>
      <c r="I19" s="10">
        <v>0.69387759999999998</v>
      </c>
      <c r="J19" s="9">
        <v>100</v>
      </c>
      <c r="K19" s="9">
        <v>95</v>
      </c>
      <c r="L19" s="10">
        <v>0.94059409999999999</v>
      </c>
      <c r="M19" s="9">
        <v>100</v>
      </c>
      <c r="N19" s="9">
        <v>85</v>
      </c>
      <c r="O19" s="10">
        <v>0.80582520000000002</v>
      </c>
      <c r="P19" s="9">
        <v>105</v>
      </c>
    </row>
    <row r="20" spans="1:16" ht="15" customHeight="1" x14ac:dyDescent="0.2">
      <c r="A20" s="22" t="s">
        <v>42</v>
      </c>
      <c r="B20" s="23">
        <v>5</v>
      </c>
      <c r="C20" s="24">
        <v>0.3043478</v>
      </c>
      <c r="D20" s="23">
        <v>25</v>
      </c>
      <c r="E20" s="23">
        <v>20</v>
      </c>
      <c r="F20" s="24">
        <v>0.58064519999999997</v>
      </c>
      <c r="G20" s="23">
        <v>30</v>
      </c>
      <c r="H20" s="23">
        <v>25</v>
      </c>
      <c r="I20" s="24">
        <v>0.92857140000000005</v>
      </c>
      <c r="J20" s="23">
        <v>30</v>
      </c>
      <c r="K20" s="23">
        <v>25</v>
      </c>
      <c r="L20" s="24">
        <v>0.74285710000000005</v>
      </c>
      <c r="M20" s="23">
        <v>35</v>
      </c>
      <c r="N20" s="23">
        <v>25</v>
      </c>
      <c r="O20" s="24">
        <v>0.70588240000000002</v>
      </c>
      <c r="P20" s="23">
        <v>35</v>
      </c>
    </row>
    <row r="21" spans="1:16" ht="15" customHeight="1" x14ac:dyDescent="0.2">
      <c r="A21" t="s">
        <v>43</v>
      </c>
      <c r="B21" s="9">
        <v>1125</v>
      </c>
      <c r="C21" s="10">
        <v>0.71793240000000003</v>
      </c>
      <c r="D21" s="9">
        <v>1565</v>
      </c>
      <c r="E21" s="9">
        <v>990</v>
      </c>
      <c r="F21" s="10">
        <v>0.69592699999999996</v>
      </c>
      <c r="G21" s="9">
        <v>1425</v>
      </c>
      <c r="H21" s="9">
        <v>1000</v>
      </c>
      <c r="I21" s="10">
        <v>0.75093770000000004</v>
      </c>
      <c r="J21" s="9">
        <v>1335</v>
      </c>
      <c r="K21" s="9">
        <v>1055</v>
      </c>
      <c r="L21" s="10">
        <v>0.76598840000000001</v>
      </c>
      <c r="M21" s="9">
        <v>1375</v>
      </c>
      <c r="N21" s="9">
        <v>1050</v>
      </c>
      <c r="O21" s="10">
        <v>0.79440670000000002</v>
      </c>
      <c r="P21" s="9">
        <v>1325</v>
      </c>
    </row>
    <row r="22" spans="1:16" ht="15" customHeight="1" x14ac:dyDescent="0.2"/>
    <row r="23" spans="1:16" ht="15" customHeight="1" x14ac:dyDescent="0.2"/>
    <row r="24" spans="1:16" ht="15" customHeight="1" x14ac:dyDescent="0.2"/>
    <row r="25" spans="1:16" ht="15" customHeight="1" x14ac:dyDescent="0.2"/>
    <row r="26" spans="1:16" ht="15" customHeight="1" x14ac:dyDescent="0.2"/>
    <row r="27" spans="1:16" ht="15" customHeight="1" x14ac:dyDescent="0.2"/>
    <row r="28" spans="1:16" ht="15" customHeight="1" x14ac:dyDescent="0.2"/>
    <row r="29" spans="1:16" ht="15" customHeight="1" x14ac:dyDescent="0.2"/>
    <row r="30" spans="1:16" ht="15" customHeight="1" x14ac:dyDescent="0.2"/>
    <row r="31" spans="1:16" ht="15" customHeight="1" x14ac:dyDescent="0.2"/>
    <row r="32" spans="1: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defaultColWidth="11.554687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5546875" customWidth="1"/>
  </cols>
  <sheetData>
    <row r="1" spans="1:16" ht="35.1" customHeight="1" x14ac:dyDescent="0.2">
      <c r="A1" s="6" t="s">
        <v>44</v>
      </c>
    </row>
    <row r="2" spans="1:16" ht="17.45" customHeight="1" x14ac:dyDescent="0.2">
      <c r="A2" s="11" t="s">
        <v>7</v>
      </c>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45</v>
      </c>
      <c r="B4" s="9">
        <v>275</v>
      </c>
      <c r="C4" s="10">
        <v>0.84567899999999996</v>
      </c>
      <c r="D4" s="9">
        <v>325</v>
      </c>
      <c r="E4" s="9">
        <v>330</v>
      </c>
      <c r="F4" s="10">
        <v>0.88297870000000001</v>
      </c>
      <c r="G4" s="9">
        <v>375</v>
      </c>
      <c r="H4" s="9">
        <v>350</v>
      </c>
      <c r="I4" s="10">
        <v>0.95628420000000003</v>
      </c>
      <c r="J4" s="9">
        <v>365</v>
      </c>
      <c r="K4" s="9">
        <v>275</v>
      </c>
      <c r="L4" s="10">
        <v>0.88461540000000005</v>
      </c>
      <c r="M4" s="9">
        <v>310</v>
      </c>
      <c r="N4" s="9">
        <v>230</v>
      </c>
      <c r="O4" s="10">
        <v>0.91304350000000001</v>
      </c>
      <c r="P4" s="9">
        <v>255</v>
      </c>
    </row>
    <row r="5" spans="1:16" ht="15" customHeight="1" x14ac:dyDescent="0.2">
      <c r="A5" t="s">
        <v>46</v>
      </c>
      <c r="B5" s="9">
        <v>3265</v>
      </c>
      <c r="C5" s="10">
        <v>0.89651389999999997</v>
      </c>
      <c r="D5" s="9">
        <v>3645</v>
      </c>
      <c r="E5" s="9">
        <v>3365</v>
      </c>
      <c r="F5" s="10">
        <v>0.86112529999999998</v>
      </c>
      <c r="G5" s="9">
        <v>3910</v>
      </c>
      <c r="H5" s="9">
        <v>3695</v>
      </c>
      <c r="I5" s="10">
        <v>0.93375470000000005</v>
      </c>
      <c r="J5" s="9">
        <v>3955</v>
      </c>
      <c r="K5" s="9">
        <v>3375</v>
      </c>
      <c r="L5" s="10">
        <v>0.9029412</v>
      </c>
      <c r="M5" s="9">
        <v>3740</v>
      </c>
      <c r="N5" s="9">
        <v>3320</v>
      </c>
      <c r="O5" s="10">
        <v>0.93919680000000005</v>
      </c>
      <c r="P5" s="9">
        <v>3535</v>
      </c>
    </row>
    <row r="6" spans="1:16" ht="15" customHeight="1" x14ac:dyDescent="0.2">
      <c r="A6" t="s">
        <v>47</v>
      </c>
      <c r="B6" s="9">
        <v>280</v>
      </c>
      <c r="C6" s="10">
        <v>0.81049559999999998</v>
      </c>
      <c r="D6" s="9">
        <v>345</v>
      </c>
      <c r="E6" s="9">
        <v>300</v>
      </c>
      <c r="F6" s="10">
        <v>0.84593839999999998</v>
      </c>
      <c r="G6" s="9">
        <v>355</v>
      </c>
      <c r="H6" s="9">
        <v>340</v>
      </c>
      <c r="I6" s="10">
        <v>0.82038829999999996</v>
      </c>
      <c r="J6" s="9">
        <v>410</v>
      </c>
      <c r="K6" s="9">
        <v>310</v>
      </c>
      <c r="L6" s="10">
        <v>0.79844959999999998</v>
      </c>
      <c r="M6" s="9">
        <v>385</v>
      </c>
      <c r="N6" s="9">
        <v>260</v>
      </c>
      <c r="O6" s="10">
        <v>0.8170347</v>
      </c>
      <c r="P6" s="9">
        <v>315</v>
      </c>
    </row>
    <row r="7" spans="1:16" ht="15" customHeight="1" x14ac:dyDescent="0.2">
      <c r="A7" t="s">
        <v>48</v>
      </c>
      <c r="B7" s="9">
        <v>280</v>
      </c>
      <c r="C7" s="10">
        <v>0.8005698</v>
      </c>
      <c r="D7" s="9">
        <v>350</v>
      </c>
      <c r="E7" s="9">
        <v>220</v>
      </c>
      <c r="F7" s="10">
        <v>0.80363640000000003</v>
      </c>
      <c r="G7" s="9">
        <v>275</v>
      </c>
      <c r="H7" s="9">
        <v>285</v>
      </c>
      <c r="I7" s="10">
        <v>0.92833880000000002</v>
      </c>
      <c r="J7" s="9">
        <v>305</v>
      </c>
      <c r="K7" s="9">
        <v>275</v>
      </c>
      <c r="L7" s="10">
        <v>0.91</v>
      </c>
      <c r="M7" s="9">
        <v>300</v>
      </c>
      <c r="N7" s="9">
        <v>260</v>
      </c>
      <c r="O7" s="10">
        <v>0.88175680000000001</v>
      </c>
      <c r="P7" s="9">
        <v>295</v>
      </c>
    </row>
    <row r="8" spans="1:16" ht="15" customHeight="1" x14ac:dyDescent="0.2">
      <c r="A8" t="s">
        <v>49</v>
      </c>
      <c r="B8" s="9">
        <v>145</v>
      </c>
      <c r="C8" s="10">
        <v>0.87878789999999996</v>
      </c>
      <c r="D8" s="9">
        <v>165</v>
      </c>
      <c r="E8" s="9">
        <v>190</v>
      </c>
      <c r="F8" s="10">
        <v>0.90047390000000005</v>
      </c>
      <c r="G8" s="9">
        <v>210</v>
      </c>
      <c r="H8" s="9">
        <v>205</v>
      </c>
      <c r="I8" s="10">
        <v>0.89956329999999995</v>
      </c>
      <c r="J8" s="9">
        <v>230</v>
      </c>
      <c r="K8" s="9">
        <v>155</v>
      </c>
      <c r="L8" s="10">
        <v>0.93373490000000003</v>
      </c>
      <c r="M8" s="9">
        <v>165</v>
      </c>
      <c r="N8" s="9">
        <v>105</v>
      </c>
      <c r="O8" s="10">
        <v>0.90677969999999997</v>
      </c>
      <c r="P8" s="9">
        <v>120</v>
      </c>
    </row>
    <row r="9" spans="1:16" ht="15" customHeight="1" x14ac:dyDescent="0.2">
      <c r="A9" t="s">
        <v>50</v>
      </c>
      <c r="B9" s="9">
        <v>190</v>
      </c>
      <c r="C9" s="10">
        <v>0.81115879999999996</v>
      </c>
      <c r="D9" s="9">
        <v>235</v>
      </c>
      <c r="E9" s="9">
        <v>235</v>
      </c>
      <c r="F9" s="10">
        <v>0.86397060000000003</v>
      </c>
      <c r="G9" s="9">
        <v>270</v>
      </c>
      <c r="H9" s="9">
        <v>275</v>
      </c>
      <c r="I9" s="10">
        <v>0.9415808</v>
      </c>
      <c r="J9" s="9">
        <v>290</v>
      </c>
      <c r="K9" s="9">
        <v>190</v>
      </c>
      <c r="L9" s="10">
        <v>0.89150940000000001</v>
      </c>
      <c r="M9" s="9">
        <v>210</v>
      </c>
      <c r="N9" s="9">
        <v>210</v>
      </c>
      <c r="O9" s="10">
        <v>0.9298246</v>
      </c>
      <c r="P9" s="9">
        <v>230</v>
      </c>
    </row>
    <row r="10" spans="1:16" ht="15" customHeight="1" x14ac:dyDescent="0.2">
      <c r="A10" t="s">
        <v>51</v>
      </c>
      <c r="B10" s="9">
        <v>0</v>
      </c>
      <c r="C10" s="10">
        <v>0</v>
      </c>
      <c r="D10" s="9" t="s">
        <v>29</v>
      </c>
      <c r="E10" s="9" t="s">
        <v>29</v>
      </c>
      <c r="F10" s="10" t="s">
        <v>29</v>
      </c>
      <c r="G10" s="9" t="s">
        <v>29</v>
      </c>
      <c r="H10" s="9" t="s">
        <v>29</v>
      </c>
      <c r="I10" s="10" t="s">
        <v>29</v>
      </c>
      <c r="J10" s="9" t="s">
        <v>29</v>
      </c>
      <c r="K10" s="9" t="s">
        <v>29</v>
      </c>
      <c r="L10" s="10" t="s">
        <v>29</v>
      </c>
      <c r="M10" s="9" t="s">
        <v>29</v>
      </c>
      <c r="N10" s="9">
        <v>5</v>
      </c>
      <c r="O10" s="10">
        <v>0.77777779999999996</v>
      </c>
      <c r="P10" s="9">
        <v>10</v>
      </c>
    </row>
    <row r="11" spans="1:16" ht="15" customHeight="1" x14ac:dyDescent="0.2">
      <c r="A11" t="s">
        <v>52</v>
      </c>
      <c r="B11" s="9">
        <v>30</v>
      </c>
      <c r="C11" s="10">
        <v>0.9393939</v>
      </c>
      <c r="D11" s="9">
        <v>35</v>
      </c>
      <c r="E11" s="9">
        <v>25</v>
      </c>
      <c r="F11" s="10">
        <v>0.82758620000000005</v>
      </c>
      <c r="G11" s="9">
        <v>30</v>
      </c>
      <c r="H11" s="9">
        <v>15</v>
      </c>
      <c r="I11" s="10">
        <v>1</v>
      </c>
      <c r="J11" s="9">
        <v>15</v>
      </c>
      <c r="K11" s="9">
        <v>15</v>
      </c>
      <c r="L11" s="10">
        <v>0.82352939999999997</v>
      </c>
      <c r="M11" s="9">
        <v>15</v>
      </c>
      <c r="N11" s="9">
        <v>15</v>
      </c>
      <c r="O11" s="10">
        <v>1</v>
      </c>
      <c r="P11" s="9">
        <v>15</v>
      </c>
    </row>
    <row r="12" spans="1:16" ht="15" customHeight="1" x14ac:dyDescent="0.2">
      <c r="A12" t="s">
        <v>53</v>
      </c>
      <c r="B12" s="9">
        <v>270</v>
      </c>
      <c r="C12" s="10">
        <v>0.79532159999999996</v>
      </c>
      <c r="D12" s="9">
        <v>340</v>
      </c>
      <c r="E12" s="9">
        <v>255</v>
      </c>
      <c r="F12" s="10">
        <v>0.89122809999999997</v>
      </c>
      <c r="G12" s="9">
        <v>285</v>
      </c>
      <c r="H12" s="9">
        <v>410</v>
      </c>
      <c r="I12" s="10">
        <v>0.93807339999999995</v>
      </c>
      <c r="J12" s="9">
        <v>435</v>
      </c>
      <c r="K12" s="9">
        <v>235</v>
      </c>
      <c r="L12" s="10">
        <v>0.90384620000000004</v>
      </c>
      <c r="M12" s="9">
        <v>260</v>
      </c>
      <c r="N12" s="9">
        <v>265</v>
      </c>
      <c r="O12" s="10">
        <v>0.92307689999999998</v>
      </c>
      <c r="P12" s="9">
        <v>285</v>
      </c>
    </row>
    <row r="13" spans="1:16" ht="15" customHeight="1" x14ac:dyDescent="0.2">
      <c r="A13" t="s">
        <v>54</v>
      </c>
      <c r="B13" s="9">
        <v>60</v>
      </c>
      <c r="C13" s="10">
        <v>0.78666670000000005</v>
      </c>
      <c r="D13" s="9">
        <v>75</v>
      </c>
      <c r="E13" s="9">
        <v>70</v>
      </c>
      <c r="F13" s="10">
        <v>0.80232559999999997</v>
      </c>
      <c r="G13" s="9">
        <v>85</v>
      </c>
      <c r="H13" s="9">
        <v>75</v>
      </c>
      <c r="I13" s="10">
        <v>0.87209300000000001</v>
      </c>
      <c r="J13" s="9">
        <v>85</v>
      </c>
      <c r="K13" s="9">
        <v>100</v>
      </c>
      <c r="L13" s="10">
        <v>0.82352939999999997</v>
      </c>
      <c r="M13" s="9">
        <v>120</v>
      </c>
      <c r="N13" s="9">
        <v>95</v>
      </c>
      <c r="O13" s="10">
        <v>0.89719629999999995</v>
      </c>
      <c r="P13" s="9">
        <v>105</v>
      </c>
    </row>
    <row r="14" spans="1:16" ht="15" customHeight="1" x14ac:dyDescent="0.2">
      <c r="A14" t="s">
        <v>55</v>
      </c>
      <c r="B14" s="9">
        <v>75</v>
      </c>
      <c r="C14" s="10">
        <v>0.78571429999999998</v>
      </c>
      <c r="D14" s="9">
        <v>100</v>
      </c>
      <c r="E14" s="9">
        <v>80</v>
      </c>
      <c r="F14" s="10">
        <v>0.78095239999999999</v>
      </c>
      <c r="G14" s="9">
        <v>105</v>
      </c>
      <c r="H14" s="9">
        <v>115</v>
      </c>
      <c r="I14" s="10">
        <v>0.85074629999999996</v>
      </c>
      <c r="J14" s="9">
        <v>135</v>
      </c>
      <c r="K14" s="9">
        <v>140</v>
      </c>
      <c r="L14" s="10">
        <v>0.88461540000000005</v>
      </c>
      <c r="M14" s="9">
        <v>155</v>
      </c>
      <c r="N14" s="9">
        <v>110</v>
      </c>
      <c r="O14" s="10">
        <v>0.82352939999999997</v>
      </c>
      <c r="P14" s="9">
        <v>135</v>
      </c>
    </row>
    <row r="15" spans="1:16" ht="15" customHeight="1" x14ac:dyDescent="0.2">
      <c r="A15" t="s">
        <v>56</v>
      </c>
      <c r="B15" s="9">
        <v>1095</v>
      </c>
      <c r="C15" s="10">
        <v>0.84579800000000005</v>
      </c>
      <c r="D15" s="9">
        <v>1295</v>
      </c>
      <c r="E15" s="9">
        <v>1140</v>
      </c>
      <c r="F15" s="10">
        <v>0.8775039</v>
      </c>
      <c r="G15" s="9">
        <v>1300</v>
      </c>
      <c r="H15" s="9">
        <v>1185</v>
      </c>
      <c r="I15" s="10">
        <v>0.91307689999999997</v>
      </c>
      <c r="J15" s="9">
        <v>1300</v>
      </c>
      <c r="K15" s="9">
        <v>1180</v>
      </c>
      <c r="L15" s="10">
        <v>0.87853950000000003</v>
      </c>
      <c r="M15" s="9">
        <v>1340</v>
      </c>
      <c r="N15" s="9">
        <v>1155</v>
      </c>
      <c r="O15" s="10">
        <v>0.91095349999999997</v>
      </c>
      <c r="P15" s="9">
        <v>1270</v>
      </c>
    </row>
    <row r="16" spans="1:16" ht="15" customHeight="1" x14ac:dyDescent="0.2">
      <c r="A16" t="s">
        <v>57</v>
      </c>
      <c r="B16" s="9">
        <v>110</v>
      </c>
      <c r="C16" s="10">
        <v>0.82352939999999997</v>
      </c>
      <c r="D16" s="9">
        <v>135</v>
      </c>
      <c r="E16" s="9">
        <v>110</v>
      </c>
      <c r="F16" s="10">
        <v>0.91525420000000002</v>
      </c>
      <c r="G16" s="9">
        <v>120</v>
      </c>
      <c r="H16" s="9">
        <v>155</v>
      </c>
      <c r="I16" s="10">
        <v>0.9512195</v>
      </c>
      <c r="J16" s="9">
        <v>165</v>
      </c>
      <c r="K16" s="9">
        <v>120</v>
      </c>
      <c r="L16" s="10">
        <v>0.99166670000000001</v>
      </c>
      <c r="M16" s="9">
        <v>120</v>
      </c>
      <c r="N16" s="9">
        <v>130</v>
      </c>
      <c r="O16" s="10">
        <v>0.93430659999999999</v>
      </c>
      <c r="P16" s="9">
        <v>135</v>
      </c>
    </row>
    <row r="17" spans="1:16" ht="15" customHeight="1" x14ac:dyDescent="0.2">
      <c r="A17" t="s">
        <v>58</v>
      </c>
      <c r="B17" s="9">
        <v>50</v>
      </c>
      <c r="C17" s="10">
        <v>0.96078430000000004</v>
      </c>
      <c r="D17" s="9">
        <v>50</v>
      </c>
      <c r="E17" s="9">
        <v>70</v>
      </c>
      <c r="F17" s="10">
        <v>0.86585369999999995</v>
      </c>
      <c r="G17" s="9">
        <v>80</v>
      </c>
      <c r="H17" s="9">
        <v>50</v>
      </c>
      <c r="I17" s="10">
        <v>0.94444439999999996</v>
      </c>
      <c r="J17" s="9">
        <v>55</v>
      </c>
      <c r="K17" s="9">
        <v>105</v>
      </c>
      <c r="L17" s="10">
        <v>0.91964290000000004</v>
      </c>
      <c r="M17" s="9">
        <v>110</v>
      </c>
      <c r="N17" s="9">
        <v>85</v>
      </c>
      <c r="O17" s="10">
        <v>0.91489359999999997</v>
      </c>
      <c r="P17" s="9">
        <v>95</v>
      </c>
    </row>
    <row r="18" spans="1:16" ht="15" customHeight="1" x14ac:dyDescent="0.2">
      <c r="A18" t="s">
        <v>59</v>
      </c>
      <c r="B18" s="9" t="s">
        <v>29</v>
      </c>
      <c r="C18" s="10" t="s">
        <v>29</v>
      </c>
      <c r="D18" s="9" t="s">
        <v>29</v>
      </c>
      <c r="E18" s="9" t="s">
        <v>29</v>
      </c>
      <c r="F18" s="10" t="s">
        <v>29</v>
      </c>
      <c r="G18" s="9" t="s">
        <v>29</v>
      </c>
      <c r="H18" s="9">
        <v>5</v>
      </c>
      <c r="I18" s="10">
        <v>1</v>
      </c>
      <c r="J18" s="9">
        <v>5</v>
      </c>
      <c r="K18" s="9" t="s">
        <v>31</v>
      </c>
      <c r="L18" s="10" t="s">
        <v>31</v>
      </c>
      <c r="M18" s="9">
        <v>0</v>
      </c>
      <c r="N18" s="9">
        <v>5</v>
      </c>
      <c r="O18" s="10">
        <v>1</v>
      </c>
      <c r="P18" s="9">
        <v>5</v>
      </c>
    </row>
    <row r="19" spans="1:16" ht="15" customHeight="1" x14ac:dyDescent="0.2">
      <c r="A19" t="s">
        <v>28</v>
      </c>
      <c r="B19" s="9">
        <v>100</v>
      </c>
      <c r="C19" s="10">
        <v>0.61212120000000003</v>
      </c>
      <c r="D19" s="9">
        <v>165</v>
      </c>
      <c r="E19" s="9">
        <v>200</v>
      </c>
      <c r="F19" s="10">
        <v>0.86956520000000004</v>
      </c>
      <c r="G19" s="9">
        <v>230</v>
      </c>
      <c r="H19" s="9">
        <v>255</v>
      </c>
      <c r="I19" s="10">
        <v>0.96969700000000003</v>
      </c>
      <c r="J19" s="9">
        <v>265</v>
      </c>
      <c r="K19" s="9">
        <v>230</v>
      </c>
      <c r="L19" s="10">
        <v>0.93827159999999998</v>
      </c>
      <c r="M19" s="9">
        <v>245</v>
      </c>
      <c r="N19" s="9">
        <v>255</v>
      </c>
      <c r="O19" s="10">
        <v>0.96254680000000004</v>
      </c>
      <c r="P19" s="9">
        <v>265</v>
      </c>
    </row>
    <row r="20" spans="1:16" ht="15" customHeight="1" x14ac:dyDescent="0.2">
      <c r="A20" t="s">
        <v>30</v>
      </c>
      <c r="B20" s="9">
        <v>0</v>
      </c>
      <c r="C20" s="10">
        <v>0</v>
      </c>
      <c r="D20" s="9" t="s">
        <v>29</v>
      </c>
      <c r="E20" s="9" t="s">
        <v>29</v>
      </c>
      <c r="F20" s="10" t="s">
        <v>29</v>
      </c>
      <c r="G20" s="9" t="s">
        <v>29</v>
      </c>
      <c r="H20" s="9">
        <v>10</v>
      </c>
      <c r="I20" s="10">
        <v>0.92307689999999998</v>
      </c>
      <c r="J20" s="9">
        <v>15</v>
      </c>
      <c r="K20" s="9">
        <v>25</v>
      </c>
      <c r="L20" s="10">
        <v>0.92857140000000005</v>
      </c>
      <c r="M20" s="9">
        <v>30</v>
      </c>
      <c r="N20" s="9" t="s">
        <v>29</v>
      </c>
      <c r="O20" s="10" t="s">
        <v>29</v>
      </c>
      <c r="P20" s="9" t="s">
        <v>29</v>
      </c>
    </row>
    <row r="21" spans="1:16" ht="15" customHeight="1" x14ac:dyDescent="0.2">
      <c r="A21" t="s">
        <v>32</v>
      </c>
      <c r="B21" s="9" t="s">
        <v>29</v>
      </c>
      <c r="C21" s="10" t="s">
        <v>29</v>
      </c>
      <c r="D21" s="9" t="s">
        <v>29</v>
      </c>
      <c r="E21" s="9" t="s">
        <v>29</v>
      </c>
      <c r="F21" s="10" t="s">
        <v>29</v>
      </c>
      <c r="G21" s="9" t="s">
        <v>29</v>
      </c>
      <c r="H21" s="9" t="s">
        <v>31</v>
      </c>
      <c r="I21" s="10" t="s">
        <v>31</v>
      </c>
      <c r="J21" s="9">
        <v>0</v>
      </c>
      <c r="K21" s="9" t="s">
        <v>31</v>
      </c>
      <c r="L21" s="10" t="s">
        <v>31</v>
      </c>
      <c r="M21" s="9">
        <v>0</v>
      </c>
      <c r="N21" s="9" t="s">
        <v>29</v>
      </c>
      <c r="O21" s="10" t="s">
        <v>29</v>
      </c>
      <c r="P21" s="9" t="s">
        <v>29</v>
      </c>
    </row>
    <row r="22" spans="1:16" ht="15" customHeight="1" x14ac:dyDescent="0.2">
      <c r="A22" t="s">
        <v>60</v>
      </c>
      <c r="B22" s="9">
        <v>360</v>
      </c>
      <c r="C22" s="10">
        <v>0.8826406</v>
      </c>
      <c r="D22" s="9">
        <v>410</v>
      </c>
      <c r="E22" s="9">
        <v>430</v>
      </c>
      <c r="F22" s="10">
        <v>0.85657369999999999</v>
      </c>
      <c r="G22" s="9">
        <v>500</v>
      </c>
      <c r="H22" s="9">
        <v>400</v>
      </c>
      <c r="I22" s="10">
        <v>0.92575410000000002</v>
      </c>
      <c r="J22" s="9">
        <v>430</v>
      </c>
      <c r="K22" s="9">
        <v>335</v>
      </c>
      <c r="L22" s="10">
        <v>0.89066670000000003</v>
      </c>
      <c r="M22" s="9">
        <v>375</v>
      </c>
      <c r="N22" s="9">
        <v>330</v>
      </c>
      <c r="O22" s="10">
        <v>0.91944440000000005</v>
      </c>
      <c r="P22" s="9">
        <v>360</v>
      </c>
    </row>
    <row r="23" spans="1:16" ht="15" customHeight="1" x14ac:dyDescent="0.2">
      <c r="A23" t="s">
        <v>33</v>
      </c>
      <c r="B23" s="9">
        <v>65</v>
      </c>
      <c r="C23" s="10">
        <v>0.96923079999999995</v>
      </c>
      <c r="D23" s="9">
        <v>65</v>
      </c>
      <c r="E23" s="9">
        <v>70</v>
      </c>
      <c r="F23" s="10">
        <v>0.98630139999999999</v>
      </c>
      <c r="G23" s="9">
        <v>75</v>
      </c>
      <c r="H23" s="9">
        <v>95</v>
      </c>
      <c r="I23" s="10">
        <v>0.98958330000000005</v>
      </c>
      <c r="J23" s="9">
        <v>95</v>
      </c>
      <c r="K23" s="9">
        <v>80</v>
      </c>
      <c r="L23" s="10">
        <v>0.90909090000000004</v>
      </c>
      <c r="M23" s="9">
        <v>90</v>
      </c>
      <c r="N23" s="9">
        <v>90</v>
      </c>
      <c r="O23" s="10">
        <v>0.98913039999999997</v>
      </c>
      <c r="P23" s="9">
        <v>90</v>
      </c>
    </row>
    <row r="24" spans="1:16" ht="15" customHeight="1" x14ac:dyDescent="0.2">
      <c r="A24" t="s">
        <v>61</v>
      </c>
      <c r="B24" s="9">
        <v>25</v>
      </c>
      <c r="C24" s="10">
        <v>0.73529409999999995</v>
      </c>
      <c r="D24" s="9">
        <v>35</v>
      </c>
      <c r="E24" s="9">
        <v>30</v>
      </c>
      <c r="F24" s="10">
        <v>0.83783779999999997</v>
      </c>
      <c r="G24" s="9">
        <v>35</v>
      </c>
      <c r="H24" s="9">
        <v>10</v>
      </c>
      <c r="I24" s="10">
        <v>0.78571429999999998</v>
      </c>
      <c r="J24" s="9">
        <v>15</v>
      </c>
      <c r="K24" s="9">
        <v>20</v>
      </c>
      <c r="L24" s="10">
        <v>0.54545449999999995</v>
      </c>
      <c r="M24" s="9">
        <v>35</v>
      </c>
      <c r="N24" s="9">
        <v>20</v>
      </c>
      <c r="O24" s="10">
        <v>0.71428570000000002</v>
      </c>
      <c r="P24" s="9">
        <v>30</v>
      </c>
    </row>
    <row r="25" spans="1:16" ht="15" customHeight="1" x14ac:dyDescent="0.2">
      <c r="A25" t="s">
        <v>62</v>
      </c>
      <c r="B25" s="9">
        <v>650</v>
      </c>
      <c r="C25" s="10">
        <v>0.86284950000000005</v>
      </c>
      <c r="D25" s="9">
        <v>750</v>
      </c>
      <c r="E25" s="9">
        <v>635</v>
      </c>
      <c r="F25" s="10">
        <v>0.88210820000000001</v>
      </c>
      <c r="G25" s="9">
        <v>720</v>
      </c>
      <c r="H25" s="9">
        <v>580</v>
      </c>
      <c r="I25" s="10">
        <v>0.92926050000000004</v>
      </c>
      <c r="J25" s="9">
        <v>620</v>
      </c>
      <c r="K25" s="9">
        <v>505</v>
      </c>
      <c r="L25" s="10">
        <v>0.88266199999999995</v>
      </c>
      <c r="M25" s="9">
        <v>570</v>
      </c>
      <c r="N25" s="9">
        <v>350</v>
      </c>
      <c r="O25" s="10">
        <v>0.89002559999999997</v>
      </c>
      <c r="P25" s="9">
        <v>390</v>
      </c>
    </row>
    <row r="26" spans="1:16" ht="15" customHeight="1" x14ac:dyDescent="0.2">
      <c r="A26" t="s">
        <v>35</v>
      </c>
      <c r="B26" s="9">
        <v>0</v>
      </c>
      <c r="C26" s="10">
        <v>0</v>
      </c>
      <c r="D26" s="9">
        <v>5</v>
      </c>
      <c r="E26" s="9">
        <v>15</v>
      </c>
      <c r="F26" s="10">
        <v>0.9375</v>
      </c>
      <c r="G26" s="9">
        <v>15</v>
      </c>
      <c r="H26" s="9">
        <v>10</v>
      </c>
      <c r="I26" s="10">
        <v>0.85714290000000004</v>
      </c>
      <c r="J26" s="9">
        <v>15</v>
      </c>
      <c r="K26" s="9">
        <v>15</v>
      </c>
      <c r="L26" s="10">
        <v>0.94444439999999996</v>
      </c>
      <c r="M26" s="9">
        <v>20</v>
      </c>
      <c r="N26" s="9">
        <v>15</v>
      </c>
      <c r="O26" s="10">
        <v>1</v>
      </c>
      <c r="P26" s="9">
        <v>15</v>
      </c>
    </row>
    <row r="27" spans="1:16" ht="15" customHeight="1" x14ac:dyDescent="0.2">
      <c r="A27" t="s">
        <v>63</v>
      </c>
      <c r="B27" s="9" t="s">
        <v>31</v>
      </c>
      <c r="C27" s="10" t="s">
        <v>31</v>
      </c>
      <c r="D27" s="9">
        <v>0</v>
      </c>
      <c r="E27" s="9" t="s">
        <v>31</v>
      </c>
      <c r="F27" s="10" t="s">
        <v>31</v>
      </c>
      <c r="G27" s="9">
        <v>0</v>
      </c>
      <c r="H27" s="9" t="s">
        <v>31</v>
      </c>
      <c r="I27" s="10" t="s">
        <v>31</v>
      </c>
      <c r="J27" s="9">
        <v>0</v>
      </c>
      <c r="K27" s="9" t="s">
        <v>29</v>
      </c>
      <c r="L27" s="10" t="s">
        <v>29</v>
      </c>
      <c r="M27" s="9" t="s">
        <v>29</v>
      </c>
      <c r="N27" s="9" t="s">
        <v>29</v>
      </c>
      <c r="O27" s="10" t="s">
        <v>29</v>
      </c>
      <c r="P27" s="9" t="s">
        <v>29</v>
      </c>
    </row>
    <row r="28" spans="1:16" ht="15" customHeight="1" x14ac:dyDescent="0.2">
      <c r="A28" t="s">
        <v>64</v>
      </c>
      <c r="B28" s="9">
        <v>190</v>
      </c>
      <c r="C28" s="10">
        <v>0.80425530000000001</v>
      </c>
      <c r="D28" s="9">
        <v>235</v>
      </c>
      <c r="E28" s="9">
        <v>175</v>
      </c>
      <c r="F28" s="10">
        <v>0.87939699999999998</v>
      </c>
      <c r="G28" s="9">
        <v>200</v>
      </c>
      <c r="H28" s="9">
        <v>230</v>
      </c>
      <c r="I28" s="10">
        <v>0.88212930000000001</v>
      </c>
      <c r="J28" s="9">
        <v>265</v>
      </c>
      <c r="K28" s="9">
        <v>205</v>
      </c>
      <c r="L28" s="10">
        <v>0.8808511</v>
      </c>
      <c r="M28" s="9">
        <v>235</v>
      </c>
      <c r="N28" s="9">
        <v>195</v>
      </c>
      <c r="O28" s="10">
        <v>0.92344499999999996</v>
      </c>
      <c r="P28" s="9">
        <v>210</v>
      </c>
    </row>
    <row r="29" spans="1:16" ht="15" customHeight="1" x14ac:dyDescent="0.2">
      <c r="A29" t="s">
        <v>65</v>
      </c>
      <c r="B29" s="9">
        <v>665</v>
      </c>
      <c r="C29" s="10">
        <v>0.899729</v>
      </c>
      <c r="D29" s="9">
        <v>740</v>
      </c>
      <c r="E29" s="9">
        <v>655</v>
      </c>
      <c r="F29" s="10">
        <v>0.91994379999999998</v>
      </c>
      <c r="G29" s="9">
        <v>710</v>
      </c>
      <c r="H29" s="9">
        <v>705</v>
      </c>
      <c r="I29" s="10">
        <v>0.95020190000000004</v>
      </c>
      <c r="J29" s="9">
        <v>745</v>
      </c>
      <c r="K29" s="9">
        <v>475</v>
      </c>
      <c r="L29" s="10">
        <v>0.90267180000000002</v>
      </c>
      <c r="M29" s="9">
        <v>525</v>
      </c>
      <c r="N29" s="9">
        <v>340</v>
      </c>
      <c r="O29" s="10">
        <v>0.94475140000000002</v>
      </c>
      <c r="P29" s="9">
        <v>360</v>
      </c>
    </row>
    <row r="30" spans="1:16" ht="15" customHeight="1" x14ac:dyDescent="0.2">
      <c r="A30" t="s">
        <v>66</v>
      </c>
      <c r="B30" s="9">
        <v>115</v>
      </c>
      <c r="C30" s="10">
        <v>0.71604939999999995</v>
      </c>
      <c r="D30" s="9">
        <v>160</v>
      </c>
      <c r="E30" s="9">
        <v>125</v>
      </c>
      <c r="F30" s="10">
        <v>0.75147929999999996</v>
      </c>
      <c r="G30" s="9">
        <v>170</v>
      </c>
      <c r="H30" s="9">
        <v>170</v>
      </c>
      <c r="I30" s="10">
        <v>0.82038829999999996</v>
      </c>
      <c r="J30" s="9">
        <v>205</v>
      </c>
      <c r="K30" s="9">
        <v>160</v>
      </c>
      <c r="L30" s="10">
        <v>0.68354429999999999</v>
      </c>
      <c r="M30" s="9">
        <v>235</v>
      </c>
      <c r="N30" s="9">
        <v>120</v>
      </c>
      <c r="O30" s="10">
        <v>0.80405409999999999</v>
      </c>
      <c r="P30" s="9">
        <v>150</v>
      </c>
    </row>
    <row r="31" spans="1:16" ht="15" customHeight="1" x14ac:dyDescent="0.2">
      <c r="A31" t="s">
        <v>67</v>
      </c>
      <c r="B31" s="9">
        <v>25</v>
      </c>
      <c r="C31" s="10">
        <v>0.71875</v>
      </c>
      <c r="D31" s="9">
        <v>30</v>
      </c>
      <c r="E31" s="9">
        <v>25</v>
      </c>
      <c r="F31" s="10">
        <v>0.84375</v>
      </c>
      <c r="G31" s="9">
        <v>30</v>
      </c>
      <c r="H31" s="9">
        <v>35</v>
      </c>
      <c r="I31" s="10">
        <v>0.70833330000000005</v>
      </c>
      <c r="J31" s="9">
        <v>50</v>
      </c>
      <c r="K31" s="9">
        <v>55</v>
      </c>
      <c r="L31" s="10">
        <v>0.54545449999999995</v>
      </c>
      <c r="M31" s="9">
        <v>100</v>
      </c>
      <c r="N31" s="9">
        <v>40</v>
      </c>
      <c r="O31" s="10">
        <v>0.83673470000000005</v>
      </c>
      <c r="P31" s="9">
        <v>50</v>
      </c>
    </row>
    <row r="32" spans="1:16" ht="15" customHeight="1" x14ac:dyDescent="0.2">
      <c r="A32" t="s">
        <v>68</v>
      </c>
      <c r="B32" s="9">
        <v>125</v>
      </c>
      <c r="C32" s="10">
        <v>0.80921050000000005</v>
      </c>
      <c r="D32" s="9">
        <v>150</v>
      </c>
      <c r="E32" s="9">
        <v>120</v>
      </c>
      <c r="F32" s="10">
        <v>0.82517479999999999</v>
      </c>
      <c r="G32" s="9">
        <v>145</v>
      </c>
      <c r="H32" s="9">
        <v>185</v>
      </c>
      <c r="I32" s="10">
        <v>0.94923860000000004</v>
      </c>
      <c r="J32" s="9">
        <v>195</v>
      </c>
      <c r="K32" s="9">
        <v>210</v>
      </c>
      <c r="L32" s="10">
        <v>0.9254386</v>
      </c>
      <c r="M32" s="9">
        <v>230</v>
      </c>
      <c r="N32" s="9">
        <v>160</v>
      </c>
      <c r="O32" s="10">
        <v>0.87362640000000003</v>
      </c>
      <c r="P32" s="9">
        <v>180</v>
      </c>
    </row>
    <row r="33" spans="1:16" ht="15" customHeight="1" x14ac:dyDescent="0.2">
      <c r="A33" t="s">
        <v>38</v>
      </c>
      <c r="B33" s="9">
        <v>360</v>
      </c>
      <c r="C33" s="10">
        <v>0.83796300000000001</v>
      </c>
      <c r="D33" s="9">
        <v>430</v>
      </c>
      <c r="E33" s="9">
        <v>370</v>
      </c>
      <c r="F33" s="10">
        <v>0.8920863</v>
      </c>
      <c r="G33" s="9">
        <v>415</v>
      </c>
      <c r="H33" s="9">
        <v>455</v>
      </c>
      <c r="I33" s="10">
        <v>0.88007740000000001</v>
      </c>
      <c r="J33" s="9">
        <v>515</v>
      </c>
      <c r="K33" s="9">
        <v>350</v>
      </c>
      <c r="L33" s="10">
        <v>0.79090910000000003</v>
      </c>
      <c r="M33" s="9">
        <v>440</v>
      </c>
      <c r="N33" s="9">
        <v>300</v>
      </c>
      <c r="O33" s="10">
        <v>0.87683279999999997</v>
      </c>
      <c r="P33" s="9">
        <v>340</v>
      </c>
    </row>
    <row r="34" spans="1:16" ht="15" customHeight="1" x14ac:dyDescent="0.2">
      <c r="A34" t="s">
        <v>69</v>
      </c>
      <c r="B34" s="9">
        <v>160</v>
      </c>
      <c r="C34" s="10">
        <v>0.86813189999999996</v>
      </c>
      <c r="D34" s="9">
        <v>180</v>
      </c>
      <c r="E34" s="9">
        <v>195</v>
      </c>
      <c r="F34" s="10">
        <v>0.79508199999999996</v>
      </c>
      <c r="G34" s="9">
        <v>245</v>
      </c>
      <c r="H34" s="9">
        <v>195</v>
      </c>
      <c r="I34" s="10">
        <v>0.89090910000000001</v>
      </c>
      <c r="J34" s="9">
        <v>220</v>
      </c>
      <c r="K34" s="9">
        <v>165</v>
      </c>
      <c r="L34" s="10">
        <v>0.86979169999999995</v>
      </c>
      <c r="M34" s="9">
        <v>190</v>
      </c>
      <c r="N34" s="9">
        <v>165</v>
      </c>
      <c r="O34" s="10">
        <v>0.92178769999999999</v>
      </c>
      <c r="P34" s="9">
        <v>180</v>
      </c>
    </row>
    <row r="35" spans="1:16" ht="15" customHeight="1" x14ac:dyDescent="0.2">
      <c r="A35" t="s">
        <v>70</v>
      </c>
      <c r="B35" s="9">
        <v>375</v>
      </c>
      <c r="C35" s="10">
        <v>0.90997570000000005</v>
      </c>
      <c r="D35" s="9">
        <v>410</v>
      </c>
      <c r="E35" s="9">
        <v>410</v>
      </c>
      <c r="F35" s="10">
        <v>0.92099319999999996</v>
      </c>
      <c r="G35" s="9">
        <v>445</v>
      </c>
      <c r="H35" s="9">
        <v>450</v>
      </c>
      <c r="I35" s="10">
        <v>0.9144603</v>
      </c>
      <c r="J35" s="9">
        <v>490</v>
      </c>
      <c r="K35" s="9">
        <v>320</v>
      </c>
      <c r="L35" s="10">
        <v>0.87123289999999998</v>
      </c>
      <c r="M35" s="9">
        <v>365</v>
      </c>
      <c r="N35" s="9">
        <v>325</v>
      </c>
      <c r="O35" s="10">
        <v>0.9</v>
      </c>
      <c r="P35" s="9">
        <v>360</v>
      </c>
    </row>
    <row r="36" spans="1:16" ht="15" customHeight="1" x14ac:dyDescent="0.2">
      <c r="A36" t="s">
        <v>39</v>
      </c>
      <c r="B36" s="9">
        <v>365</v>
      </c>
      <c r="C36" s="10">
        <v>0.82844240000000002</v>
      </c>
      <c r="D36" s="9">
        <v>445</v>
      </c>
      <c r="E36" s="9">
        <v>315</v>
      </c>
      <c r="F36" s="10">
        <v>0.82939629999999998</v>
      </c>
      <c r="G36" s="9">
        <v>380</v>
      </c>
      <c r="H36" s="9">
        <v>300</v>
      </c>
      <c r="I36" s="10">
        <v>0.87246380000000001</v>
      </c>
      <c r="J36" s="9">
        <v>345</v>
      </c>
      <c r="K36" s="9">
        <v>305</v>
      </c>
      <c r="L36" s="10">
        <v>0.86819480000000004</v>
      </c>
      <c r="M36" s="9">
        <v>350</v>
      </c>
      <c r="N36" s="9">
        <v>300</v>
      </c>
      <c r="O36" s="10">
        <v>0.91768289999999997</v>
      </c>
      <c r="P36" s="9">
        <v>330</v>
      </c>
    </row>
    <row r="37" spans="1:16" ht="15" customHeight="1" x14ac:dyDescent="0.2">
      <c r="A37" t="s">
        <v>71</v>
      </c>
      <c r="B37" s="9">
        <v>225</v>
      </c>
      <c r="C37" s="10">
        <v>0.7</v>
      </c>
      <c r="D37" s="9">
        <v>320</v>
      </c>
      <c r="E37" s="9">
        <v>310</v>
      </c>
      <c r="F37" s="10">
        <v>0.74820140000000002</v>
      </c>
      <c r="G37" s="9">
        <v>415</v>
      </c>
      <c r="H37" s="9">
        <v>305</v>
      </c>
      <c r="I37" s="10">
        <v>0.76249999999999996</v>
      </c>
      <c r="J37" s="9">
        <v>400</v>
      </c>
      <c r="K37" s="9">
        <v>245</v>
      </c>
      <c r="L37" s="10">
        <v>0.83445950000000002</v>
      </c>
      <c r="M37" s="9">
        <v>295</v>
      </c>
      <c r="N37" s="9">
        <v>300</v>
      </c>
      <c r="O37" s="10">
        <v>0.92569659999999998</v>
      </c>
      <c r="P37" s="9">
        <v>325</v>
      </c>
    </row>
    <row r="38" spans="1:16" ht="15" customHeight="1" x14ac:dyDescent="0.2">
      <c r="A38" t="s">
        <v>72</v>
      </c>
      <c r="B38" s="9">
        <v>120</v>
      </c>
      <c r="C38" s="10">
        <v>0.8</v>
      </c>
      <c r="D38" s="9">
        <v>150</v>
      </c>
      <c r="E38" s="9">
        <v>75</v>
      </c>
      <c r="F38" s="10">
        <v>0.76842109999999997</v>
      </c>
      <c r="G38" s="9">
        <v>95</v>
      </c>
      <c r="H38" s="9">
        <v>100</v>
      </c>
      <c r="I38" s="10">
        <v>0.89908259999999995</v>
      </c>
      <c r="J38" s="9">
        <v>110</v>
      </c>
      <c r="K38" s="9">
        <v>75</v>
      </c>
      <c r="L38" s="10">
        <v>0.80851059999999997</v>
      </c>
      <c r="M38" s="9">
        <v>95</v>
      </c>
      <c r="N38" s="9">
        <v>110</v>
      </c>
      <c r="O38" s="10">
        <v>0.86614170000000001</v>
      </c>
      <c r="P38" s="9">
        <v>125</v>
      </c>
    </row>
    <row r="39" spans="1:16" ht="15" customHeight="1" x14ac:dyDescent="0.2">
      <c r="A39" t="s">
        <v>42</v>
      </c>
      <c r="B39" s="9">
        <v>105</v>
      </c>
      <c r="C39" s="10">
        <v>0.8106061</v>
      </c>
      <c r="D39" s="9">
        <v>130</v>
      </c>
      <c r="E39" s="9">
        <v>125</v>
      </c>
      <c r="F39" s="10">
        <v>0.86013989999999996</v>
      </c>
      <c r="G39" s="9">
        <v>145</v>
      </c>
      <c r="H39" s="9">
        <v>115</v>
      </c>
      <c r="I39" s="10">
        <v>0.91269840000000002</v>
      </c>
      <c r="J39" s="9">
        <v>125</v>
      </c>
      <c r="K39" s="9">
        <v>120</v>
      </c>
      <c r="L39" s="10">
        <v>0.85211269999999995</v>
      </c>
      <c r="M39" s="9">
        <v>140</v>
      </c>
      <c r="N39" s="9">
        <v>120</v>
      </c>
      <c r="O39" s="10">
        <v>0.91603049999999997</v>
      </c>
      <c r="P39" s="9">
        <v>130</v>
      </c>
    </row>
    <row r="40" spans="1:16" ht="15" customHeight="1" x14ac:dyDescent="0.2">
      <c r="A40" s="22" t="s">
        <v>73</v>
      </c>
      <c r="B40" s="23">
        <v>5</v>
      </c>
      <c r="C40" s="24">
        <v>1</v>
      </c>
      <c r="D40" s="23">
        <v>5</v>
      </c>
      <c r="E40" s="23">
        <v>10</v>
      </c>
      <c r="F40" s="24">
        <v>1</v>
      </c>
      <c r="G40" s="23">
        <v>10</v>
      </c>
      <c r="H40" s="23">
        <v>15</v>
      </c>
      <c r="I40" s="24">
        <v>1</v>
      </c>
      <c r="J40" s="23">
        <v>15</v>
      </c>
      <c r="K40" s="23">
        <v>5</v>
      </c>
      <c r="L40" s="24">
        <v>1</v>
      </c>
      <c r="M40" s="23">
        <v>5</v>
      </c>
      <c r="N40" s="23" t="s">
        <v>29</v>
      </c>
      <c r="O40" s="24" t="s">
        <v>29</v>
      </c>
      <c r="P40" s="23" t="s">
        <v>29</v>
      </c>
    </row>
    <row r="41" spans="1:16" ht="15" customHeight="1" x14ac:dyDescent="0.2">
      <c r="A41" t="s">
        <v>43</v>
      </c>
      <c r="B41" s="9">
        <v>10165</v>
      </c>
      <c r="C41" s="10">
        <v>0.8524948</v>
      </c>
      <c r="D41" s="9">
        <v>11925</v>
      </c>
      <c r="E41" s="9">
        <v>10695</v>
      </c>
      <c r="F41" s="10">
        <v>0.86285900000000004</v>
      </c>
      <c r="G41" s="9">
        <v>12395</v>
      </c>
      <c r="H41" s="9">
        <v>11785</v>
      </c>
      <c r="I41" s="10">
        <v>0.91428129999999996</v>
      </c>
      <c r="J41" s="9">
        <v>12890</v>
      </c>
      <c r="K41" s="9">
        <v>10370</v>
      </c>
      <c r="L41" s="10">
        <v>0.87799510000000003</v>
      </c>
      <c r="M41" s="9">
        <v>11810</v>
      </c>
      <c r="N41" s="9">
        <v>9800</v>
      </c>
      <c r="O41" s="10">
        <v>0.91554559999999996</v>
      </c>
      <c r="P41" s="9">
        <v>10705</v>
      </c>
    </row>
    <row r="42" spans="1:16" ht="15" customHeight="1" x14ac:dyDescent="0.2"/>
    <row r="43" spans="1:16" ht="15" customHeight="1" x14ac:dyDescent="0.2"/>
    <row r="44" spans="1:16" ht="15" customHeight="1" x14ac:dyDescent="0.2"/>
    <row r="45" spans="1:16" ht="15" customHeight="1" x14ac:dyDescent="0.2"/>
    <row r="46" spans="1:16" ht="15" customHeight="1" x14ac:dyDescent="0.2"/>
    <row r="47" spans="1:16" ht="15" customHeight="1" x14ac:dyDescent="0.2"/>
    <row r="48" spans="1: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heetViews>
  <sheetFormatPr defaultColWidth="11.554687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5546875" customWidth="1"/>
  </cols>
  <sheetData>
    <row r="1" spans="1:16" ht="35.1" customHeight="1" x14ac:dyDescent="0.2">
      <c r="A1" s="6" t="s">
        <v>74</v>
      </c>
    </row>
    <row r="2" spans="1:16" ht="17.45" customHeight="1" x14ac:dyDescent="0.2">
      <c r="A2" s="11" t="s">
        <v>7</v>
      </c>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45</v>
      </c>
      <c r="B4" s="9">
        <v>890</v>
      </c>
      <c r="C4" s="10">
        <v>0.83474179999999998</v>
      </c>
      <c r="D4" s="9">
        <v>1065</v>
      </c>
      <c r="E4" s="9">
        <v>715</v>
      </c>
      <c r="F4" s="10">
        <v>0.86369119999999999</v>
      </c>
      <c r="G4" s="9">
        <v>830</v>
      </c>
      <c r="H4" s="9">
        <v>805</v>
      </c>
      <c r="I4" s="10">
        <v>0.9107345</v>
      </c>
      <c r="J4" s="9">
        <v>885</v>
      </c>
      <c r="K4" s="9">
        <v>845</v>
      </c>
      <c r="L4" s="10">
        <v>0.88413359999999996</v>
      </c>
      <c r="M4" s="9">
        <v>960</v>
      </c>
      <c r="N4" s="9">
        <v>780</v>
      </c>
      <c r="O4" s="10">
        <v>0.90184759999999997</v>
      </c>
      <c r="P4" s="9">
        <v>865</v>
      </c>
    </row>
    <row r="5" spans="1:16" ht="15" customHeight="1" x14ac:dyDescent="0.2">
      <c r="A5" t="s">
        <v>46</v>
      </c>
      <c r="B5" s="9">
        <v>3155</v>
      </c>
      <c r="C5" s="10">
        <v>0.81566700000000003</v>
      </c>
      <c r="D5" s="9">
        <v>3870</v>
      </c>
      <c r="E5" s="9">
        <v>2235</v>
      </c>
      <c r="F5" s="10">
        <v>0.78546349999999998</v>
      </c>
      <c r="G5" s="9">
        <v>2850</v>
      </c>
      <c r="H5" s="9">
        <v>1735</v>
      </c>
      <c r="I5" s="10">
        <v>0.83735519999999997</v>
      </c>
      <c r="J5" s="9">
        <v>2070</v>
      </c>
      <c r="K5" s="9">
        <v>1335</v>
      </c>
      <c r="L5" s="10">
        <v>0.80180180000000001</v>
      </c>
      <c r="M5" s="9">
        <v>1665</v>
      </c>
      <c r="N5" s="9">
        <v>1185</v>
      </c>
      <c r="O5" s="10">
        <v>0.84232949999999995</v>
      </c>
      <c r="P5" s="9">
        <v>1410</v>
      </c>
    </row>
    <row r="6" spans="1:16" ht="15" customHeight="1" x14ac:dyDescent="0.2">
      <c r="A6" t="s">
        <v>47</v>
      </c>
      <c r="B6" s="9">
        <v>1320</v>
      </c>
      <c r="C6" s="10">
        <v>0.84561180000000002</v>
      </c>
      <c r="D6" s="9">
        <v>1560</v>
      </c>
      <c r="E6" s="9">
        <v>1275</v>
      </c>
      <c r="F6" s="10">
        <v>0.87090160000000005</v>
      </c>
      <c r="G6" s="9">
        <v>1465</v>
      </c>
      <c r="H6" s="9">
        <v>1325</v>
      </c>
      <c r="I6" s="10">
        <v>0.89648170000000005</v>
      </c>
      <c r="J6" s="9">
        <v>1480</v>
      </c>
      <c r="K6" s="9">
        <v>1240</v>
      </c>
      <c r="L6" s="10">
        <v>0.86913929999999995</v>
      </c>
      <c r="M6" s="9">
        <v>1430</v>
      </c>
      <c r="N6" s="9">
        <v>1325</v>
      </c>
      <c r="O6" s="10">
        <v>0.89783489999999999</v>
      </c>
      <c r="P6" s="9">
        <v>1480</v>
      </c>
    </row>
    <row r="7" spans="1:16" ht="15" customHeight="1" x14ac:dyDescent="0.2">
      <c r="A7" t="s">
        <v>48</v>
      </c>
      <c r="B7" s="9">
        <v>3050</v>
      </c>
      <c r="C7" s="10">
        <v>0.90795349999999997</v>
      </c>
      <c r="D7" s="9">
        <v>3355</v>
      </c>
      <c r="E7" s="9">
        <v>2465</v>
      </c>
      <c r="F7" s="10">
        <v>0.90098650000000002</v>
      </c>
      <c r="G7" s="9">
        <v>2735</v>
      </c>
      <c r="H7" s="9">
        <v>2335</v>
      </c>
      <c r="I7" s="10">
        <v>0.93807799999999997</v>
      </c>
      <c r="J7" s="9">
        <v>2485</v>
      </c>
      <c r="K7" s="9">
        <v>2500</v>
      </c>
      <c r="L7" s="10">
        <v>0.92044199999999998</v>
      </c>
      <c r="M7" s="9">
        <v>2715</v>
      </c>
      <c r="N7" s="9">
        <v>2505</v>
      </c>
      <c r="O7" s="10">
        <v>0.93266369999999998</v>
      </c>
      <c r="P7" s="9">
        <v>2690</v>
      </c>
    </row>
    <row r="8" spans="1:16" ht="15" customHeight="1" x14ac:dyDescent="0.2">
      <c r="A8" t="s">
        <v>49</v>
      </c>
      <c r="B8" s="9">
        <v>1735</v>
      </c>
      <c r="C8" s="10">
        <v>0.89438430000000002</v>
      </c>
      <c r="D8" s="9">
        <v>1940</v>
      </c>
      <c r="E8" s="9">
        <v>1440</v>
      </c>
      <c r="F8" s="10">
        <v>0.90062500000000001</v>
      </c>
      <c r="G8" s="9">
        <v>1600</v>
      </c>
      <c r="H8" s="9">
        <v>1420</v>
      </c>
      <c r="I8" s="10">
        <v>0.93614220000000004</v>
      </c>
      <c r="J8" s="9">
        <v>1520</v>
      </c>
      <c r="K8" s="9">
        <v>1275</v>
      </c>
      <c r="L8" s="10">
        <v>0.90625</v>
      </c>
      <c r="M8" s="9">
        <v>1410</v>
      </c>
      <c r="N8" s="9">
        <v>1345</v>
      </c>
      <c r="O8" s="10">
        <v>0.93333330000000003</v>
      </c>
      <c r="P8" s="9">
        <v>1440</v>
      </c>
    </row>
    <row r="9" spans="1:16" ht="15" customHeight="1" x14ac:dyDescent="0.2">
      <c r="A9" t="s">
        <v>75</v>
      </c>
      <c r="B9" s="9" t="s">
        <v>29</v>
      </c>
      <c r="C9" s="10" t="s">
        <v>29</v>
      </c>
      <c r="D9" s="9">
        <v>5</v>
      </c>
      <c r="E9" s="9">
        <v>10</v>
      </c>
      <c r="F9" s="10">
        <v>0.6875</v>
      </c>
      <c r="G9" s="9">
        <v>15</v>
      </c>
      <c r="H9" s="9">
        <v>10</v>
      </c>
      <c r="I9" s="10">
        <v>1</v>
      </c>
      <c r="J9" s="9">
        <v>10</v>
      </c>
      <c r="K9" s="9">
        <v>15</v>
      </c>
      <c r="L9" s="10">
        <v>0.92857140000000005</v>
      </c>
      <c r="M9" s="9">
        <v>15</v>
      </c>
      <c r="N9" s="9">
        <v>25</v>
      </c>
      <c r="O9" s="10">
        <v>0.82758620000000005</v>
      </c>
      <c r="P9" s="9">
        <v>30</v>
      </c>
    </row>
    <row r="10" spans="1:16" ht="15" customHeight="1" x14ac:dyDescent="0.2">
      <c r="A10" t="s">
        <v>50</v>
      </c>
      <c r="B10" s="9">
        <v>2230</v>
      </c>
      <c r="C10" s="10">
        <v>0.90507099999999996</v>
      </c>
      <c r="D10" s="9">
        <v>2465</v>
      </c>
      <c r="E10" s="9">
        <v>1835</v>
      </c>
      <c r="F10" s="10">
        <v>0.88396730000000001</v>
      </c>
      <c r="G10" s="9">
        <v>2075</v>
      </c>
      <c r="H10" s="9">
        <v>1830</v>
      </c>
      <c r="I10" s="10">
        <v>0.93894299999999997</v>
      </c>
      <c r="J10" s="9">
        <v>1950</v>
      </c>
      <c r="K10" s="9">
        <v>1840</v>
      </c>
      <c r="L10" s="10">
        <v>0.91215880000000005</v>
      </c>
      <c r="M10" s="9">
        <v>2015</v>
      </c>
      <c r="N10" s="9">
        <v>2025</v>
      </c>
      <c r="O10" s="10">
        <v>0.94186049999999999</v>
      </c>
      <c r="P10" s="9">
        <v>2150</v>
      </c>
    </row>
    <row r="11" spans="1:16" ht="15" customHeight="1" x14ac:dyDescent="0.2">
      <c r="A11" t="s">
        <v>51</v>
      </c>
      <c r="B11" s="9">
        <v>15</v>
      </c>
      <c r="C11" s="10">
        <v>0.80952380000000002</v>
      </c>
      <c r="D11" s="9">
        <v>20</v>
      </c>
      <c r="E11" s="9">
        <v>10</v>
      </c>
      <c r="F11" s="10">
        <v>1</v>
      </c>
      <c r="G11" s="9">
        <v>10</v>
      </c>
      <c r="H11" s="9">
        <v>10</v>
      </c>
      <c r="I11" s="10">
        <v>0.84615379999999996</v>
      </c>
      <c r="J11" s="9">
        <v>15</v>
      </c>
      <c r="K11" s="9">
        <v>15</v>
      </c>
      <c r="L11" s="10">
        <v>0.92857140000000005</v>
      </c>
      <c r="M11" s="9">
        <v>15</v>
      </c>
      <c r="N11" s="9">
        <v>20</v>
      </c>
      <c r="O11" s="10">
        <v>0.70370370000000004</v>
      </c>
      <c r="P11" s="9">
        <v>25</v>
      </c>
    </row>
    <row r="12" spans="1:16" ht="15" customHeight="1" x14ac:dyDescent="0.2">
      <c r="A12" t="s">
        <v>52</v>
      </c>
      <c r="B12" s="9">
        <v>30</v>
      </c>
      <c r="C12" s="10">
        <v>0.90625</v>
      </c>
      <c r="D12" s="9">
        <v>30</v>
      </c>
      <c r="E12" s="9">
        <v>20</v>
      </c>
      <c r="F12" s="10">
        <v>0.9</v>
      </c>
      <c r="G12" s="9">
        <v>20</v>
      </c>
      <c r="H12" s="9">
        <v>20</v>
      </c>
      <c r="I12" s="10">
        <v>0.95652170000000003</v>
      </c>
      <c r="J12" s="9">
        <v>25</v>
      </c>
      <c r="K12" s="9">
        <v>30</v>
      </c>
      <c r="L12" s="10">
        <v>0.88888889999999998</v>
      </c>
      <c r="M12" s="9">
        <v>35</v>
      </c>
      <c r="N12" s="9">
        <v>15</v>
      </c>
      <c r="O12" s="10">
        <v>0.8947368</v>
      </c>
      <c r="P12" s="9">
        <v>20</v>
      </c>
    </row>
    <row r="13" spans="1:16" ht="15" customHeight="1" x14ac:dyDescent="0.2">
      <c r="A13" t="s">
        <v>53</v>
      </c>
      <c r="B13" s="9">
        <v>2055</v>
      </c>
      <c r="C13" s="10">
        <v>0.85851420000000001</v>
      </c>
      <c r="D13" s="9">
        <v>2395</v>
      </c>
      <c r="E13" s="9">
        <v>1935</v>
      </c>
      <c r="F13" s="10">
        <v>0.90849369999999996</v>
      </c>
      <c r="G13" s="9">
        <v>2130</v>
      </c>
      <c r="H13" s="9">
        <v>2085</v>
      </c>
      <c r="I13" s="10">
        <v>0.89909439999999996</v>
      </c>
      <c r="J13" s="9">
        <v>2320</v>
      </c>
      <c r="K13" s="9">
        <v>1955</v>
      </c>
      <c r="L13" s="10">
        <v>0.88012619999999997</v>
      </c>
      <c r="M13" s="9">
        <v>2220</v>
      </c>
      <c r="N13" s="9">
        <v>2170</v>
      </c>
      <c r="O13" s="10">
        <v>0.91337259999999998</v>
      </c>
      <c r="P13" s="9">
        <v>2380</v>
      </c>
    </row>
    <row r="14" spans="1:16" ht="15" customHeight="1" x14ac:dyDescent="0.2">
      <c r="A14" t="s">
        <v>76</v>
      </c>
      <c r="B14" s="9">
        <v>1090</v>
      </c>
      <c r="C14" s="10">
        <v>0.81614350000000002</v>
      </c>
      <c r="D14" s="9">
        <v>1340</v>
      </c>
      <c r="E14" s="9">
        <v>930</v>
      </c>
      <c r="F14" s="10">
        <v>0.83981899999999998</v>
      </c>
      <c r="G14" s="9">
        <v>1105</v>
      </c>
      <c r="H14" s="9">
        <v>1045</v>
      </c>
      <c r="I14" s="10">
        <v>0.82053290000000001</v>
      </c>
      <c r="J14" s="9">
        <v>1275</v>
      </c>
      <c r="K14" s="9">
        <v>945</v>
      </c>
      <c r="L14" s="10">
        <v>0.75139440000000002</v>
      </c>
      <c r="M14" s="9">
        <v>1255</v>
      </c>
      <c r="N14" s="9">
        <v>1035</v>
      </c>
      <c r="O14" s="10">
        <v>0.82063489999999994</v>
      </c>
      <c r="P14" s="9">
        <v>1260</v>
      </c>
    </row>
    <row r="15" spans="1:16" ht="15" customHeight="1" x14ac:dyDescent="0.2">
      <c r="A15" t="s">
        <v>55</v>
      </c>
      <c r="B15" s="9">
        <v>330</v>
      </c>
      <c r="C15" s="10">
        <v>0.85529719999999998</v>
      </c>
      <c r="D15" s="9">
        <v>385</v>
      </c>
      <c r="E15" s="9">
        <v>360</v>
      </c>
      <c r="F15" s="10">
        <v>0.91116750000000002</v>
      </c>
      <c r="G15" s="9">
        <v>395</v>
      </c>
      <c r="H15" s="9">
        <v>410</v>
      </c>
      <c r="I15" s="10">
        <v>0.93793099999999996</v>
      </c>
      <c r="J15" s="9">
        <v>435</v>
      </c>
      <c r="K15" s="9">
        <v>360</v>
      </c>
      <c r="L15" s="10">
        <v>0.8356481</v>
      </c>
      <c r="M15" s="9">
        <v>430</v>
      </c>
      <c r="N15" s="9">
        <v>375</v>
      </c>
      <c r="O15" s="10">
        <v>0.87149529999999997</v>
      </c>
      <c r="P15" s="9">
        <v>430</v>
      </c>
    </row>
    <row r="16" spans="1:16" ht="15" customHeight="1" x14ac:dyDescent="0.2">
      <c r="A16" t="s">
        <v>77</v>
      </c>
      <c r="B16" s="9">
        <v>250</v>
      </c>
      <c r="C16" s="10">
        <v>0.7774295</v>
      </c>
      <c r="D16" s="9">
        <v>320</v>
      </c>
      <c r="E16" s="9">
        <v>230</v>
      </c>
      <c r="F16" s="10">
        <v>0.88715949999999999</v>
      </c>
      <c r="G16" s="9">
        <v>255</v>
      </c>
      <c r="H16" s="9">
        <v>220</v>
      </c>
      <c r="I16" s="10">
        <v>0.87401569999999995</v>
      </c>
      <c r="J16" s="9">
        <v>255</v>
      </c>
      <c r="K16" s="9">
        <v>250</v>
      </c>
      <c r="L16" s="10">
        <v>0.7943038</v>
      </c>
      <c r="M16" s="9">
        <v>315</v>
      </c>
      <c r="N16" s="9">
        <v>295</v>
      </c>
      <c r="O16" s="10">
        <v>0.8559078</v>
      </c>
      <c r="P16" s="9">
        <v>345</v>
      </c>
    </row>
    <row r="17" spans="1:16" ht="15" customHeight="1" x14ac:dyDescent="0.2">
      <c r="A17" t="s">
        <v>56</v>
      </c>
      <c r="B17" s="9">
        <v>9395</v>
      </c>
      <c r="C17" s="10">
        <v>0.91038560000000002</v>
      </c>
      <c r="D17" s="9">
        <v>10320</v>
      </c>
      <c r="E17" s="9">
        <v>7960</v>
      </c>
      <c r="F17" s="10">
        <v>0.89803739999999999</v>
      </c>
      <c r="G17" s="9">
        <v>8865</v>
      </c>
      <c r="H17" s="9">
        <v>8085</v>
      </c>
      <c r="I17" s="10">
        <v>0.94438599999999995</v>
      </c>
      <c r="J17" s="9">
        <v>8560</v>
      </c>
      <c r="K17" s="9">
        <v>8145</v>
      </c>
      <c r="L17" s="10">
        <v>0.92044300000000001</v>
      </c>
      <c r="M17" s="9">
        <v>8850</v>
      </c>
      <c r="N17" s="9">
        <v>8525</v>
      </c>
      <c r="O17" s="10">
        <v>0.93106840000000002</v>
      </c>
      <c r="P17" s="9">
        <v>9155</v>
      </c>
    </row>
    <row r="18" spans="1:16" ht="15" customHeight="1" x14ac:dyDescent="0.2">
      <c r="A18" t="s">
        <v>57</v>
      </c>
      <c r="B18" s="9">
        <v>205</v>
      </c>
      <c r="C18" s="10">
        <v>0.87288140000000003</v>
      </c>
      <c r="D18" s="9">
        <v>235</v>
      </c>
      <c r="E18" s="9">
        <v>170</v>
      </c>
      <c r="F18" s="10">
        <v>0.76</v>
      </c>
      <c r="G18" s="9">
        <v>225</v>
      </c>
      <c r="H18" s="9">
        <v>220</v>
      </c>
      <c r="I18" s="10">
        <v>0.7525773</v>
      </c>
      <c r="J18" s="9">
        <v>290</v>
      </c>
      <c r="K18" s="9">
        <v>155</v>
      </c>
      <c r="L18" s="10">
        <v>0.80310879999999996</v>
      </c>
      <c r="M18" s="9">
        <v>195</v>
      </c>
      <c r="N18" s="9">
        <v>135</v>
      </c>
      <c r="O18" s="10">
        <v>0.77325580000000005</v>
      </c>
      <c r="P18" s="9">
        <v>170</v>
      </c>
    </row>
    <row r="19" spans="1:16" ht="15" customHeight="1" x14ac:dyDescent="0.2">
      <c r="A19" t="s">
        <v>58</v>
      </c>
      <c r="B19" s="9">
        <v>235</v>
      </c>
      <c r="C19" s="10">
        <v>0.87924530000000001</v>
      </c>
      <c r="D19" s="9">
        <v>265</v>
      </c>
      <c r="E19" s="9">
        <v>210</v>
      </c>
      <c r="F19" s="10">
        <v>0.90909090000000004</v>
      </c>
      <c r="G19" s="9">
        <v>230</v>
      </c>
      <c r="H19" s="9">
        <v>155</v>
      </c>
      <c r="I19" s="10">
        <v>0.89655169999999995</v>
      </c>
      <c r="J19" s="9">
        <v>175</v>
      </c>
      <c r="K19" s="9">
        <v>160</v>
      </c>
      <c r="L19" s="10">
        <v>0.85714290000000004</v>
      </c>
      <c r="M19" s="9">
        <v>190</v>
      </c>
      <c r="N19" s="9">
        <v>130</v>
      </c>
      <c r="O19" s="10">
        <v>0.87919460000000005</v>
      </c>
      <c r="P19" s="9">
        <v>150</v>
      </c>
    </row>
    <row r="20" spans="1:16" ht="15" customHeight="1" x14ac:dyDescent="0.2">
      <c r="A20" t="s">
        <v>59</v>
      </c>
      <c r="B20" s="9">
        <v>10</v>
      </c>
      <c r="C20" s="10">
        <v>0.72727269999999999</v>
      </c>
      <c r="D20" s="9">
        <v>10</v>
      </c>
      <c r="E20" s="9">
        <v>20</v>
      </c>
      <c r="F20" s="10">
        <v>0.88</v>
      </c>
      <c r="G20" s="9">
        <v>25</v>
      </c>
      <c r="H20" s="9">
        <v>15</v>
      </c>
      <c r="I20" s="10">
        <v>0.8823529</v>
      </c>
      <c r="J20" s="9">
        <v>15</v>
      </c>
      <c r="K20" s="9">
        <v>10</v>
      </c>
      <c r="L20" s="10">
        <v>0.81818179999999996</v>
      </c>
      <c r="M20" s="9">
        <v>10</v>
      </c>
      <c r="N20" s="9">
        <v>10</v>
      </c>
      <c r="O20" s="10">
        <v>0.88888889999999998</v>
      </c>
      <c r="P20" s="9">
        <v>10</v>
      </c>
    </row>
    <row r="21" spans="1:16" ht="15" customHeight="1" x14ac:dyDescent="0.2">
      <c r="A21" t="s">
        <v>28</v>
      </c>
      <c r="B21" s="9">
        <v>1025</v>
      </c>
      <c r="C21" s="10">
        <v>0.8755328</v>
      </c>
      <c r="D21" s="9">
        <v>1175</v>
      </c>
      <c r="E21" s="9">
        <v>845</v>
      </c>
      <c r="F21" s="10">
        <v>0.90568059999999995</v>
      </c>
      <c r="G21" s="9">
        <v>935</v>
      </c>
      <c r="H21" s="9">
        <v>1100</v>
      </c>
      <c r="I21" s="10">
        <v>0.95909489999999997</v>
      </c>
      <c r="J21" s="9">
        <v>1150</v>
      </c>
      <c r="K21" s="9">
        <v>1075</v>
      </c>
      <c r="L21" s="10">
        <v>0.95903830000000001</v>
      </c>
      <c r="M21" s="9">
        <v>1125</v>
      </c>
      <c r="N21" s="9">
        <v>1090</v>
      </c>
      <c r="O21" s="10">
        <v>0.96628219999999998</v>
      </c>
      <c r="P21" s="9">
        <v>1125</v>
      </c>
    </row>
    <row r="22" spans="1:16" ht="15" customHeight="1" x14ac:dyDescent="0.2">
      <c r="A22" t="s">
        <v>30</v>
      </c>
      <c r="B22" s="9">
        <v>25</v>
      </c>
      <c r="C22" s="10">
        <v>0.92592589999999997</v>
      </c>
      <c r="D22" s="9">
        <v>25</v>
      </c>
      <c r="E22" s="9">
        <v>15</v>
      </c>
      <c r="F22" s="10">
        <v>1</v>
      </c>
      <c r="G22" s="9">
        <v>15</v>
      </c>
      <c r="H22" s="9">
        <v>20</v>
      </c>
      <c r="I22" s="10">
        <v>0.63636360000000003</v>
      </c>
      <c r="J22" s="9">
        <v>35</v>
      </c>
      <c r="K22" s="9">
        <v>5</v>
      </c>
      <c r="L22" s="10">
        <v>0.875</v>
      </c>
      <c r="M22" s="9">
        <v>10</v>
      </c>
      <c r="N22" s="9">
        <v>20</v>
      </c>
      <c r="O22" s="10">
        <v>0.85714290000000004</v>
      </c>
      <c r="P22" s="9">
        <v>20</v>
      </c>
    </row>
    <row r="23" spans="1:16" ht="15" customHeight="1" x14ac:dyDescent="0.2">
      <c r="A23" t="s">
        <v>32</v>
      </c>
      <c r="B23" s="9">
        <v>15</v>
      </c>
      <c r="C23" s="10">
        <v>0.76470590000000005</v>
      </c>
      <c r="D23" s="9">
        <v>15</v>
      </c>
      <c r="E23" s="9">
        <v>15</v>
      </c>
      <c r="F23" s="10">
        <v>0.94117649999999997</v>
      </c>
      <c r="G23" s="9">
        <v>15</v>
      </c>
      <c r="H23" s="9">
        <v>10</v>
      </c>
      <c r="I23" s="10">
        <v>1</v>
      </c>
      <c r="J23" s="9">
        <v>10</v>
      </c>
      <c r="K23" s="9">
        <v>5</v>
      </c>
      <c r="L23" s="10">
        <v>1</v>
      </c>
      <c r="M23" s="9">
        <v>5</v>
      </c>
      <c r="N23" s="9">
        <v>5</v>
      </c>
      <c r="O23" s="10">
        <v>1</v>
      </c>
      <c r="P23" s="9">
        <v>5</v>
      </c>
    </row>
    <row r="24" spans="1:16" ht="15" customHeight="1" x14ac:dyDescent="0.2">
      <c r="A24" t="s">
        <v>60</v>
      </c>
      <c r="B24" s="9">
        <v>2060</v>
      </c>
      <c r="C24" s="10">
        <v>0.8752122</v>
      </c>
      <c r="D24" s="9">
        <v>2355</v>
      </c>
      <c r="E24" s="9">
        <v>1705</v>
      </c>
      <c r="F24" s="10">
        <v>0.85463659999999997</v>
      </c>
      <c r="G24" s="9">
        <v>1995</v>
      </c>
      <c r="H24" s="9">
        <v>1885</v>
      </c>
      <c r="I24" s="10">
        <v>0.92221140000000001</v>
      </c>
      <c r="J24" s="9">
        <v>2045</v>
      </c>
      <c r="K24" s="9">
        <v>1795</v>
      </c>
      <c r="L24" s="10">
        <v>0.88478579999999996</v>
      </c>
      <c r="M24" s="9">
        <v>2030</v>
      </c>
      <c r="N24" s="9">
        <v>2060</v>
      </c>
      <c r="O24" s="10">
        <v>0.94587160000000003</v>
      </c>
      <c r="P24" s="9">
        <v>2180</v>
      </c>
    </row>
    <row r="25" spans="1:16" ht="15" customHeight="1" x14ac:dyDescent="0.2">
      <c r="A25" t="s">
        <v>33</v>
      </c>
      <c r="B25" s="9">
        <v>355</v>
      </c>
      <c r="C25" s="10">
        <v>0.9296875</v>
      </c>
      <c r="D25" s="9">
        <v>385</v>
      </c>
      <c r="E25" s="9">
        <v>235</v>
      </c>
      <c r="F25" s="10">
        <v>0.88593160000000004</v>
      </c>
      <c r="G25" s="9">
        <v>265</v>
      </c>
      <c r="H25" s="9">
        <v>295</v>
      </c>
      <c r="I25" s="10">
        <v>0.9606557</v>
      </c>
      <c r="J25" s="9">
        <v>305</v>
      </c>
      <c r="K25" s="9">
        <v>265</v>
      </c>
      <c r="L25" s="10">
        <v>0.95985399999999998</v>
      </c>
      <c r="M25" s="9">
        <v>275</v>
      </c>
      <c r="N25" s="9">
        <v>250</v>
      </c>
      <c r="O25" s="10">
        <v>0.96551719999999996</v>
      </c>
      <c r="P25" s="9">
        <v>260</v>
      </c>
    </row>
    <row r="26" spans="1:16" ht="15" customHeight="1" x14ac:dyDescent="0.2">
      <c r="A26" t="s">
        <v>78</v>
      </c>
      <c r="B26" s="9">
        <v>935</v>
      </c>
      <c r="C26" s="10">
        <v>0.884579</v>
      </c>
      <c r="D26" s="9">
        <v>1055</v>
      </c>
      <c r="E26" s="9">
        <v>815</v>
      </c>
      <c r="F26" s="10">
        <v>0.911435</v>
      </c>
      <c r="G26" s="9">
        <v>890</v>
      </c>
      <c r="H26" s="9">
        <v>800</v>
      </c>
      <c r="I26" s="10">
        <v>0.89210230000000001</v>
      </c>
      <c r="J26" s="9">
        <v>900</v>
      </c>
      <c r="K26" s="9">
        <v>860</v>
      </c>
      <c r="L26" s="10">
        <v>0.8517787</v>
      </c>
      <c r="M26" s="9">
        <v>1010</v>
      </c>
      <c r="N26" s="9">
        <v>885</v>
      </c>
      <c r="O26" s="10">
        <v>0.8777336</v>
      </c>
      <c r="P26" s="9">
        <v>1005</v>
      </c>
    </row>
    <row r="27" spans="1:16" ht="15" customHeight="1" x14ac:dyDescent="0.2">
      <c r="A27" t="s">
        <v>61</v>
      </c>
      <c r="B27" s="9">
        <v>265</v>
      </c>
      <c r="C27" s="10">
        <v>0.88039869999999998</v>
      </c>
      <c r="D27" s="9">
        <v>300</v>
      </c>
      <c r="E27" s="9">
        <v>170</v>
      </c>
      <c r="F27" s="10">
        <v>0.83009710000000003</v>
      </c>
      <c r="G27" s="9">
        <v>205</v>
      </c>
      <c r="H27" s="9">
        <v>200</v>
      </c>
      <c r="I27" s="10">
        <v>0.92523359999999999</v>
      </c>
      <c r="J27" s="9">
        <v>215</v>
      </c>
      <c r="K27" s="9">
        <v>175</v>
      </c>
      <c r="L27" s="10">
        <v>0.87437189999999998</v>
      </c>
      <c r="M27" s="9">
        <v>200</v>
      </c>
      <c r="N27" s="9">
        <v>195</v>
      </c>
      <c r="O27" s="10">
        <v>0.91162790000000005</v>
      </c>
      <c r="P27" s="9">
        <v>215</v>
      </c>
    </row>
    <row r="28" spans="1:16" ht="15" customHeight="1" x14ac:dyDescent="0.2">
      <c r="A28" t="s">
        <v>62</v>
      </c>
      <c r="B28" s="9">
        <v>3920</v>
      </c>
      <c r="C28" s="10">
        <v>0.89255629999999997</v>
      </c>
      <c r="D28" s="9">
        <v>4395</v>
      </c>
      <c r="E28" s="9">
        <v>3170</v>
      </c>
      <c r="F28" s="10">
        <v>0.88963769999999998</v>
      </c>
      <c r="G28" s="9">
        <v>3560</v>
      </c>
      <c r="H28" s="9">
        <v>3065</v>
      </c>
      <c r="I28" s="10">
        <v>0.91631799999999997</v>
      </c>
      <c r="J28" s="9">
        <v>3345</v>
      </c>
      <c r="K28" s="9">
        <v>3085</v>
      </c>
      <c r="L28" s="10">
        <v>0.91223399999999999</v>
      </c>
      <c r="M28" s="9">
        <v>3385</v>
      </c>
      <c r="N28" s="9">
        <v>3055</v>
      </c>
      <c r="O28" s="10">
        <v>0.94844720000000005</v>
      </c>
      <c r="P28" s="9">
        <v>3220</v>
      </c>
    </row>
    <row r="29" spans="1:16" ht="15" customHeight="1" x14ac:dyDescent="0.2">
      <c r="A29" t="s">
        <v>35</v>
      </c>
      <c r="B29" s="9">
        <v>55</v>
      </c>
      <c r="C29" s="10">
        <v>0.98148150000000001</v>
      </c>
      <c r="D29" s="9">
        <v>55</v>
      </c>
      <c r="E29" s="9">
        <v>20</v>
      </c>
      <c r="F29" s="10">
        <v>0.6285714</v>
      </c>
      <c r="G29" s="9">
        <v>35</v>
      </c>
      <c r="H29" s="9">
        <v>55</v>
      </c>
      <c r="I29" s="10">
        <v>0.96610169999999995</v>
      </c>
      <c r="J29" s="9">
        <v>60</v>
      </c>
      <c r="K29" s="9">
        <v>25</v>
      </c>
      <c r="L29" s="10">
        <v>0.82142859999999995</v>
      </c>
      <c r="M29" s="9">
        <v>30</v>
      </c>
      <c r="N29" s="9">
        <v>80</v>
      </c>
      <c r="O29" s="10">
        <v>1</v>
      </c>
      <c r="P29" s="9">
        <v>80</v>
      </c>
    </row>
    <row r="30" spans="1:16" ht="15" customHeight="1" x14ac:dyDescent="0.2">
      <c r="A30" t="s">
        <v>63</v>
      </c>
      <c r="B30" s="9">
        <v>5</v>
      </c>
      <c r="C30" s="10">
        <v>1</v>
      </c>
      <c r="D30" s="9">
        <v>5</v>
      </c>
      <c r="E30" s="9" t="s">
        <v>29</v>
      </c>
      <c r="F30" s="10" t="s">
        <v>29</v>
      </c>
      <c r="G30" s="9" t="s">
        <v>29</v>
      </c>
      <c r="H30" s="9" t="s">
        <v>29</v>
      </c>
      <c r="I30" s="10" t="s">
        <v>29</v>
      </c>
      <c r="J30" s="9">
        <v>5</v>
      </c>
      <c r="K30" s="9" t="s">
        <v>29</v>
      </c>
      <c r="L30" s="10" t="s">
        <v>29</v>
      </c>
      <c r="M30" s="9" t="s">
        <v>29</v>
      </c>
      <c r="N30" s="9" t="s">
        <v>29</v>
      </c>
      <c r="O30" s="10" t="s">
        <v>29</v>
      </c>
      <c r="P30" s="9" t="s">
        <v>29</v>
      </c>
    </row>
    <row r="31" spans="1:16" ht="15" customHeight="1" x14ac:dyDescent="0.2">
      <c r="A31" t="s">
        <v>79</v>
      </c>
      <c r="B31" s="9">
        <v>9875</v>
      </c>
      <c r="C31" s="10">
        <v>0.88463950000000002</v>
      </c>
      <c r="D31" s="9">
        <v>11165</v>
      </c>
      <c r="E31" s="9">
        <v>8870</v>
      </c>
      <c r="F31" s="10">
        <v>0.8492246</v>
      </c>
      <c r="G31" s="9">
        <v>10445</v>
      </c>
      <c r="H31" s="9">
        <v>9505</v>
      </c>
      <c r="I31" s="10">
        <v>0.90232559999999995</v>
      </c>
      <c r="J31" s="9">
        <v>10535</v>
      </c>
      <c r="K31" s="9">
        <v>10645</v>
      </c>
      <c r="L31" s="10">
        <v>0.88721240000000001</v>
      </c>
      <c r="M31" s="9">
        <v>11995</v>
      </c>
      <c r="N31" s="9">
        <v>10860</v>
      </c>
      <c r="O31" s="10">
        <v>0.89257830000000005</v>
      </c>
      <c r="P31" s="9">
        <v>12165</v>
      </c>
    </row>
    <row r="32" spans="1:16" ht="15" customHeight="1" x14ac:dyDescent="0.2">
      <c r="A32" t="s">
        <v>64</v>
      </c>
      <c r="B32" s="9">
        <v>545</v>
      </c>
      <c r="C32" s="10">
        <v>0.74119239999999997</v>
      </c>
      <c r="D32" s="9">
        <v>740</v>
      </c>
      <c r="E32" s="9">
        <v>415</v>
      </c>
      <c r="F32" s="10">
        <v>0.80980390000000002</v>
      </c>
      <c r="G32" s="9">
        <v>510</v>
      </c>
      <c r="H32" s="9">
        <v>480</v>
      </c>
      <c r="I32" s="10">
        <v>0.90225560000000005</v>
      </c>
      <c r="J32" s="9">
        <v>530</v>
      </c>
      <c r="K32" s="9">
        <v>505</v>
      </c>
      <c r="L32" s="10">
        <v>0.85714290000000004</v>
      </c>
      <c r="M32" s="9">
        <v>590</v>
      </c>
      <c r="N32" s="9">
        <v>550</v>
      </c>
      <c r="O32" s="10">
        <v>0.88834950000000001</v>
      </c>
      <c r="P32" s="9">
        <v>620</v>
      </c>
    </row>
    <row r="33" spans="1:16" ht="15" customHeight="1" x14ac:dyDescent="0.2">
      <c r="A33" t="s">
        <v>65</v>
      </c>
      <c r="B33" s="9">
        <v>2265</v>
      </c>
      <c r="C33" s="10">
        <v>0.8723978</v>
      </c>
      <c r="D33" s="9">
        <v>2595</v>
      </c>
      <c r="E33" s="9">
        <v>1795</v>
      </c>
      <c r="F33" s="10">
        <v>0.86167150000000003</v>
      </c>
      <c r="G33" s="9">
        <v>2080</v>
      </c>
      <c r="H33" s="9">
        <v>2155</v>
      </c>
      <c r="I33" s="10">
        <v>0.936087</v>
      </c>
      <c r="J33" s="9">
        <v>2300</v>
      </c>
      <c r="K33" s="9">
        <v>2025</v>
      </c>
      <c r="L33" s="10">
        <v>0.91097119999999998</v>
      </c>
      <c r="M33" s="9">
        <v>2225</v>
      </c>
      <c r="N33" s="9">
        <v>2070</v>
      </c>
      <c r="O33" s="10">
        <v>0.93580470000000004</v>
      </c>
      <c r="P33" s="9">
        <v>2210</v>
      </c>
    </row>
    <row r="34" spans="1:16" ht="15" customHeight="1" x14ac:dyDescent="0.2">
      <c r="A34" t="s">
        <v>66</v>
      </c>
      <c r="B34" s="9">
        <v>545</v>
      </c>
      <c r="C34" s="10">
        <v>0.75626740000000003</v>
      </c>
      <c r="D34" s="9">
        <v>720</v>
      </c>
      <c r="E34" s="9">
        <v>410</v>
      </c>
      <c r="F34" s="10">
        <v>0.78327000000000002</v>
      </c>
      <c r="G34" s="9">
        <v>525</v>
      </c>
      <c r="H34" s="9">
        <v>600</v>
      </c>
      <c r="I34" s="10">
        <v>0.83565460000000003</v>
      </c>
      <c r="J34" s="9">
        <v>720</v>
      </c>
      <c r="K34" s="9">
        <v>515</v>
      </c>
      <c r="L34" s="10">
        <v>0.75917769999999996</v>
      </c>
      <c r="M34" s="9">
        <v>680</v>
      </c>
      <c r="N34" s="9">
        <v>485</v>
      </c>
      <c r="O34" s="10">
        <v>0.82003400000000004</v>
      </c>
      <c r="P34" s="9">
        <v>590</v>
      </c>
    </row>
    <row r="35" spans="1:16" ht="15" customHeight="1" x14ac:dyDescent="0.2">
      <c r="A35" t="s">
        <v>67</v>
      </c>
      <c r="B35" s="9">
        <v>175</v>
      </c>
      <c r="C35" s="10">
        <v>0.71951220000000005</v>
      </c>
      <c r="D35" s="9">
        <v>245</v>
      </c>
      <c r="E35" s="9">
        <v>135</v>
      </c>
      <c r="F35" s="10">
        <v>0.87012990000000001</v>
      </c>
      <c r="G35" s="9">
        <v>155</v>
      </c>
      <c r="H35" s="9">
        <v>215</v>
      </c>
      <c r="I35" s="10">
        <v>0.84920629999999997</v>
      </c>
      <c r="J35" s="9">
        <v>250</v>
      </c>
      <c r="K35" s="9">
        <v>150</v>
      </c>
      <c r="L35" s="10">
        <v>0.79166669999999995</v>
      </c>
      <c r="M35" s="9">
        <v>190</v>
      </c>
      <c r="N35" s="9">
        <v>185</v>
      </c>
      <c r="O35" s="10">
        <v>0.8401826</v>
      </c>
      <c r="P35" s="9">
        <v>220</v>
      </c>
    </row>
    <row r="36" spans="1:16" ht="15" customHeight="1" x14ac:dyDescent="0.2">
      <c r="A36" t="s">
        <v>68</v>
      </c>
      <c r="B36" s="9">
        <v>225</v>
      </c>
      <c r="C36" s="10">
        <v>0.72990350000000004</v>
      </c>
      <c r="D36" s="9">
        <v>310</v>
      </c>
      <c r="E36" s="9">
        <v>210</v>
      </c>
      <c r="F36" s="10">
        <v>0.83534140000000001</v>
      </c>
      <c r="G36" s="9">
        <v>250</v>
      </c>
      <c r="H36" s="9">
        <v>180</v>
      </c>
      <c r="I36" s="10">
        <v>0.89500000000000002</v>
      </c>
      <c r="J36" s="9">
        <v>200</v>
      </c>
      <c r="K36" s="9">
        <v>190</v>
      </c>
      <c r="L36" s="10">
        <v>0.8245614</v>
      </c>
      <c r="M36" s="9">
        <v>230</v>
      </c>
      <c r="N36" s="9">
        <v>150</v>
      </c>
      <c r="O36" s="10">
        <v>0.89349109999999998</v>
      </c>
      <c r="P36" s="9">
        <v>170</v>
      </c>
    </row>
    <row r="37" spans="1:16" ht="15" customHeight="1" x14ac:dyDescent="0.2">
      <c r="A37" t="s">
        <v>38</v>
      </c>
      <c r="B37" s="9">
        <v>2145</v>
      </c>
      <c r="C37" s="10">
        <v>0.86139010000000005</v>
      </c>
      <c r="D37" s="9">
        <v>2490</v>
      </c>
      <c r="E37" s="9">
        <v>2135</v>
      </c>
      <c r="F37" s="10">
        <v>0.89037100000000002</v>
      </c>
      <c r="G37" s="9">
        <v>2400</v>
      </c>
      <c r="H37" s="9">
        <v>2360</v>
      </c>
      <c r="I37" s="10">
        <v>0.922296</v>
      </c>
      <c r="J37" s="9">
        <v>2560</v>
      </c>
      <c r="K37" s="9">
        <v>2495</v>
      </c>
      <c r="L37" s="10">
        <v>0.88730889999999996</v>
      </c>
      <c r="M37" s="9">
        <v>2815</v>
      </c>
      <c r="N37" s="9">
        <v>2520</v>
      </c>
      <c r="O37" s="10">
        <v>0.90814119999999998</v>
      </c>
      <c r="P37" s="9">
        <v>2775</v>
      </c>
    </row>
    <row r="38" spans="1:16" ht="15" customHeight="1" x14ac:dyDescent="0.2">
      <c r="A38" t="s">
        <v>69</v>
      </c>
      <c r="B38" s="9">
        <v>2970</v>
      </c>
      <c r="C38" s="10">
        <v>0.88287749999999998</v>
      </c>
      <c r="D38" s="9">
        <v>3365</v>
      </c>
      <c r="E38" s="9">
        <v>2550</v>
      </c>
      <c r="F38" s="10">
        <v>0.86886920000000001</v>
      </c>
      <c r="G38" s="9">
        <v>2935</v>
      </c>
      <c r="H38" s="9">
        <v>2670</v>
      </c>
      <c r="I38" s="10">
        <v>0.92552820000000002</v>
      </c>
      <c r="J38" s="9">
        <v>2885</v>
      </c>
      <c r="K38" s="9">
        <v>2670</v>
      </c>
      <c r="L38" s="10">
        <v>0.92350290000000002</v>
      </c>
      <c r="M38" s="9">
        <v>2890</v>
      </c>
      <c r="N38" s="9">
        <v>2885</v>
      </c>
      <c r="O38" s="10">
        <v>0.94092690000000001</v>
      </c>
      <c r="P38" s="9">
        <v>3065</v>
      </c>
    </row>
    <row r="39" spans="1:16" ht="15" customHeight="1" x14ac:dyDescent="0.2">
      <c r="A39" t="s">
        <v>70</v>
      </c>
      <c r="B39" s="9">
        <v>1630</v>
      </c>
      <c r="C39" s="10">
        <v>0.8886463</v>
      </c>
      <c r="D39" s="9">
        <v>1830</v>
      </c>
      <c r="E39" s="9">
        <v>1450</v>
      </c>
      <c r="F39" s="10">
        <v>0.87071560000000003</v>
      </c>
      <c r="G39" s="9">
        <v>1665</v>
      </c>
      <c r="H39" s="9">
        <v>1520</v>
      </c>
      <c r="I39" s="10">
        <v>0.89663320000000002</v>
      </c>
      <c r="J39" s="9">
        <v>1695</v>
      </c>
      <c r="K39" s="9">
        <v>1570</v>
      </c>
      <c r="L39" s="10">
        <v>0.90011479999999999</v>
      </c>
      <c r="M39" s="9">
        <v>1740</v>
      </c>
      <c r="N39" s="9">
        <v>1455</v>
      </c>
      <c r="O39" s="10">
        <v>0.91119450000000002</v>
      </c>
      <c r="P39" s="9">
        <v>1600</v>
      </c>
    </row>
    <row r="40" spans="1:16" ht="15" customHeight="1" x14ac:dyDescent="0.2">
      <c r="A40" t="s">
        <v>80</v>
      </c>
      <c r="B40" s="9">
        <v>115</v>
      </c>
      <c r="C40" s="10">
        <v>0.69230769999999997</v>
      </c>
      <c r="D40" s="9">
        <v>170</v>
      </c>
      <c r="E40" s="9">
        <v>140</v>
      </c>
      <c r="F40" s="10">
        <v>0.76216220000000001</v>
      </c>
      <c r="G40" s="9">
        <v>185</v>
      </c>
      <c r="H40" s="9">
        <v>155</v>
      </c>
      <c r="I40" s="10">
        <v>0.80927839999999995</v>
      </c>
      <c r="J40" s="9">
        <v>195</v>
      </c>
      <c r="K40" s="9">
        <v>110</v>
      </c>
      <c r="L40" s="10">
        <v>0.53398060000000003</v>
      </c>
      <c r="M40" s="9">
        <v>205</v>
      </c>
      <c r="N40" s="9">
        <v>110</v>
      </c>
      <c r="O40" s="10">
        <v>0.68354429999999999</v>
      </c>
      <c r="P40" s="9">
        <v>160</v>
      </c>
    </row>
    <row r="41" spans="1:16" ht="15" customHeight="1" x14ac:dyDescent="0.2">
      <c r="A41" t="s">
        <v>81</v>
      </c>
      <c r="B41" s="9">
        <v>100</v>
      </c>
      <c r="C41" s="10">
        <v>0.62820509999999996</v>
      </c>
      <c r="D41" s="9">
        <v>155</v>
      </c>
      <c r="E41" s="9">
        <v>135</v>
      </c>
      <c r="F41" s="10">
        <v>0.80357140000000005</v>
      </c>
      <c r="G41" s="9">
        <v>170</v>
      </c>
      <c r="H41" s="9">
        <v>105</v>
      </c>
      <c r="I41" s="10">
        <v>0.67973859999999997</v>
      </c>
      <c r="J41" s="9">
        <v>155</v>
      </c>
      <c r="K41" s="9">
        <v>95</v>
      </c>
      <c r="L41" s="10">
        <v>0.71969700000000003</v>
      </c>
      <c r="M41" s="9">
        <v>130</v>
      </c>
      <c r="N41" s="9">
        <v>110</v>
      </c>
      <c r="O41" s="10">
        <v>0.73469390000000001</v>
      </c>
      <c r="P41" s="9">
        <v>145</v>
      </c>
    </row>
    <row r="42" spans="1:16" ht="15" customHeight="1" x14ac:dyDescent="0.2">
      <c r="A42" t="s">
        <v>82</v>
      </c>
      <c r="B42" s="9">
        <v>1045</v>
      </c>
      <c r="C42" s="10">
        <v>0.79559270000000004</v>
      </c>
      <c r="D42" s="9">
        <v>1315</v>
      </c>
      <c r="E42" s="9">
        <v>1170</v>
      </c>
      <c r="F42" s="10">
        <v>0.85412109999999997</v>
      </c>
      <c r="G42" s="9">
        <v>1370</v>
      </c>
      <c r="H42" s="9">
        <v>1065</v>
      </c>
      <c r="I42" s="10">
        <v>0.8360784</v>
      </c>
      <c r="J42" s="9">
        <v>1275</v>
      </c>
      <c r="K42" s="9">
        <v>1040</v>
      </c>
      <c r="L42" s="10">
        <v>0.78296909999999997</v>
      </c>
      <c r="M42" s="9">
        <v>1325</v>
      </c>
      <c r="N42" s="9">
        <v>1125</v>
      </c>
      <c r="O42" s="10">
        <v>0.82573529999999995</v>
      </c>
      <c r="P42" s="9">
        <v>1360</v>
      </c>
    </row>
    <row r="43" spans="1:16" ht="15" customHeight="1" x14ac:dyDescent="0.2">
      <c r="A43" t="s">
        <v>71</v>
      </c>
      <c r="B43" s="9">
        <v>1780</v>
      </c>
      <c r="C43" s="10">
        <v>0.62729199999999996</v>
      </c>
      <c r="D43" s="9">
        <v>2835</v>
      </c>
      <c r="E43" s="9">
        <v>1455</v>
      </c>
      <c r="F43" s="10">
        <v>0.74096689999999998</v>
      </c>
      <c r="G43" s="9">
        <v>1965</v>
      </c>
      <c r="H43" s="9">
        <v>1430</v>
      </c>
      <c r="I43" s="10">
        <v>0.76981129999999998</v>
      </c>
      <c r="J43" s="9">
        <v>1855</v>
      </c>
      <c r="K43" s="9">
        <v>1165</v>
      </c>
      <c r="L43" s="10">
        <v>0.69682440000000001</v>
      </c>
      <c r="M43" s="9">
        <v>1670</v>
      </c>
      <c r="N43" s="9">
        <v>1015</v>
      </c>
      <c r="O43" s="10">
        <v>0.87629760000000001</v>
      </c>
      <c r="P43" s="9">
        <v>1155</v>
      </c>
    </row>
    <row r="44" spans="1:16" ht="15" customHeight="1" x14ac:dyDescent="0.2">
      <c r="A44" t="s">
        <v>72</v>
      </c>
      <c r="B44" s="9">
        <v>510</v>
      </c>
      <c r="C44" s="10">
        <v>0.89947089999999996</v>
      </c>
      <c r="D44" s="9">
        <v>565</v>
      </c>
      <c r="E44" s="9">
        <v>350</v>
      </c>
      <c r="F44" s="10">
        <v>0.82978719999999995</v>
      </c>
      <c r="G44" s="9">
        <v>425</v>
      </c>
      <c r="H44" s="9">
        <v>320</v>
      </c>
      <c r="I44" s="10">
        <v>0.85106380000000004</v>
      </c>
      <c r="J44" s="9">
        <v>375</v>
      </c>
      <c r="K44" s="9">
        <v>300</v>
      </c>
      <c r="L44" s="10">
        <v>0.89820359999999999</v>
      </c>
      <c r="M44" s="9">
        <v>335</v>
      </c>
      <c r="N44" s="9">
        <v>295</v>
      </c>
      <c r="O44" s="10">
        <v>0.96428570000000002</v>
      </c>
      <c r="P44" s="9">
        <v>310</v>
      </c>
    </row>
    <row r="45" spans="1:16" ht="15" customHeight="1" x14ac:dyDescent="0.2">
      <c r="A45" t="s">
        <v>42</v>
      </c>
      <c r="B45" s="9">
        <v>915</v>
      </c>
      <c r="C45" s="10">
        <v>0.86427900000000002</v>
      </c>
      <c r="D45" s="9">
        <v>1060</v>
      </c>
      <c r="E45" s="9">
        <v>780</v>
      </c>
      <c r="F45" s="10">
        <v>0.89770110000000003</v>
      </c>
      <c r="G45" s="9">
        <v>870</v>
      </c>
      <c r="H45" s="9">
        <v>755</v>
      </c>
      <c r="I45" s="10">
        <v>0.95801530000000001</v>
      </c>
      <c r="J45" s="9">
        <v>785</v>
      </c>
      <c r="K45" s="9">
        <v>715</v>
      </c>
      <c r="L45" s="10">
        <v>0.95716199999999996</v>
      </c>
      <c r="M45" s="9">
        <v>745</v>
      </c>
      <c r="N45" s="9">
        <v>730</v>
      </c>
      <c r="O45" s="10">
        <v>0.94064519999999996</v>
      </c>
      <c r="P45" s="9">
        <v>775</v>
      </c>
    </row>
    <row r="46" spans="1:16" ht="15" customHeight="1" x14ac:dyDescent="0.2">
      <c r="A46" s="22" t="s">
        <v>73</v>
      </c>
      <c r="B46" s="23">
        <v>25</v>
      </c>
      <c r="C46" s="24">
        <v>1</v>
      </c>
      <c r="D46" s="23">
        <v>25</v>
      </c>
      <c r="E46" s="23">
        <v>10</v>
      </c>
      <c r="F46" s="24">
        <v>1</v>
      </c>
      <c r="G46" s="23">
        <v>10</v>
      </c>
      <c r="H46" s="23">
        <v>15</v>
      </c>
      <c r="I46" s="24">
        <v>1</v>
      </c>
      <c r="J46" s="23">
        <v>15</v>
      </c>
      <c r="K46" s="23">
        <v>20</v>
      </c>
      <c r="L46" s="24">
        <v>1</v>
      </c>
      <c r="M46" s="23">
        <v>20</v>
      </c>
      <c r="N46" s="23">
        <v>20</v>
      </c>
      <c r="O46" s="24">
        <v>1</v>
      </c>
      <c r="P46" s="23">
        <v>20</v>
      </c>
    </row>
    <row r="47" spans="1:16" ht="15" customHeight="1" x14ac:dyDescent="0.2">
      <c r="A47" t="s">
        <v>43</v>
      </c>
      <c r="B47" s="9">
        <v>59535</v>
      </c>
      <c r="C47" s="10">
        <v>0.86348539999999996</v>
      </c>
      <c r="D47" s="9">
        <v>68945</v>
      </c>
      <c r="E47" s="9">
        <v>50825</v>
      </c>
      <c r="F47" s="10">
        <v>0.86572530000000003</v>
      </c>
      <c r="G47" s="9">
        <v>58710</v>
      </c>
      <c r="H47" s="9">
        <v>52690</v>
      </c>
      <c r="I47" s="10">
        <v>0.90604419999999997</v>
      </c>
      <c r="J47" s="9">
        <v>58155</v>
      </c>
      <c r="K47" s="9">
        <v>52575</v>
      </c>
      <c r="L47" s="10">
        <v>0.88254940000000004</v>
      </c>
      <c r="M47" s="9">
        <v>59575</v>
      </c>
      <c r="N47" s="9">
        <v>54095</v>
      </c>
      <c r="O47" s="10">
        <v>0.90987989999999996</v>
      </c>
      <c r="P47" s="9">
        <v>59455</v>
      </c>
    </row>
    <row r="48" spans="1: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workbookViewId="0"/>
  </sheetViews>
  <sheetFormatPr defaultColWidth="11.5546875"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1.5546875" customWidth="1"/>
  </cols>
  <sheetData>
    <row r="1" spans="1:56" ht="35.450000000000003" customHeight="1" x14ac:dyDescent="0.2">
      <c r="A1" s="6" t="s">
        <v>83</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255</v>
      </c>
      <c r="C4" s="10">
        <v>0.50493100000000002</v>
      </c>
      <c r="D4" s="9">
        <v>335</v>
      </c>
      <c r="E4" s="10">
        <v>0.66074949999999999</v>
      </c>
      <c r="F4" s="9">
        <v>395</v>
      </c>
      <c r="G4" s="10">
        <v>0.77909269999999997</v>
      </c>
      <c r="H4" s="9">
        <v>460</v>
      </c>
      <c r="I4" s="10">
        <v>0.91124260000000001</v>
      </c>
      <c r="J4" s="9">
        <v>45</v>
      </c>
      <c r="K4" s="10">
        <v>8.87574E-2</v>
      </c>
      <c r="L4" s="9">
        <v>505</v>
      </c>
      <c r="M4" s="9">
        <v>270</v>
      </c>
      <c r="N4" s="10">
        <v>0.53386449999999996</v>
      </c>
      <c r="O4" s="9">
        <v>360</v>
      </c>
      <c r="P4" s="10">
        <v>0.71314739999999999</v>
      </c>
      <c r="Q4" s="9">
        <v>435</v>
      </c>
      <c r="R4" s="10">
        <v>0.86254980000000003</v>
      </c>
      <c r="S4" s="9">
        <v>470</v>
      </c>
      <c r="T4" s="10">
        <v>0.93227090000000001</v>
      </c>
      <c r="U4" s="9">
        <v>35</v>
      </c>
      <c r="V4" s="10">
        <v>6.77291E-2</v>
      </c>
      <c r="W4" s="9">
        <v>500</v>
      </c>
      <c r="X4" s="9">
        <v>255</v>
      </c>
      <c r="Y4" s="10">
        <v>0.54680850000000003</v>
      </c>
      <c r="Z4" s="9">
        <v>355</v>
      </c>
      <c r="AA4" s="10">
        <v>0.75319150000000001</v>
      </c>
      <c r="AB4" s="9">
        <v>420</v>
      </c>
      <c r="AC4" s="10">
        <v>0.89787229999999996</v>
      </c>
      <c r="AD4" s="9">
        <v>450</v>
      </c>
      <c r="AE4" s="10">
        <v>0.9617021</v>
      </c>
      <c r="AF4" s="9">
        <v>20</v>
      </c>
      <c r="AG4" s="10">
        <v>3.8297900000000003E-2</v>
      </c>
      <c r="AH4" s="9">
        <v>470</v>
      </c>
      <c r="AI4" s="9">
        <v>205</v>
      </c>
      <c r="AJ4" s="10">
        <v>0.4509804</v>
      </c>
      <c r="AK4" s="9">
        <v>295</v>
      </c>
      <c r="AL4" s="10">
        <v>0.64705880000000005</v>
      </c>
      <c r="AM4" s="9">
        <v>370</v>
      </c>
      <c r="AN4" s="10">
        <v>0.81045750000000005</v>
      </c>
      <c r="AO4" s="9">
        <v>405</v>
      </c>
      <c r="AP4" s="10">
        <v>0.88453159999999997</v>
      </c>
      <c r="AQ4" s="9">
        <v>55</v>
      </c>
      <c r="AR4" s="10">
        <v>0.1154684</v>
      </c>
      <c r="AS4" s="9">
        <v>460</v>
      </c>
      <c r="AT4" s="9">
        <v>235</v>
      </c>
      <c r="AU4" s="10">
        <v>0.46812749999999997</v>
      </c>
      <c r="AV4" s="9">
        <v>325</v>
      </c>
      <c r="AW4" s="10">
        <v>0.6454183</v>
      </c>
      <c r="AX4" s="9">
        <v>400</v>
      </c>
      <c r="AY4" s="10">
        <v>0.79282870000000005</v>
      </c>
      <c r="AZ4" s="9">
        <v>455</v>
      </c>
      <c r="BA4" s="10">
        <v>0.90637449999999997</v>
      </c>
      <c r="BB4" s="9">
        <v>45</v>
      </c>
      <c r="BC4" s="10">
        <v>9.36255E-2</v>
      </c>
      <c r="BD4" s="9">
        <v>500</v>
      </c>
    </row>
    <row r="5" spans="1:56" ht="15" customHeight="1" x14ac:dyDescent="0.2">
      <c r="A5" t="s">
        <v>45</v>
      </c>
      <c r="B5" s="9">
        <v>500</v>
      </c>
      <c r="C5" s="10">
        <v>0.2394231</v>
      </c>
      <c r="D5" s="9">
        <v>1055</v>
      </c>
      <c r="E5" s="10">
        <v>0.50673080000000004</v>
      </c>
      <c r="F5" s="9">
        <v>1600</v>
      </c>
      <c r="G5" s="10">
        <v>0.76875000000000004</v>
      </c>
      <c r="H5" s="9">
        <v>1915</v>
      </c>
      <c r="I5" s="10">
        <v>0.92067310000000002</v>
      </c>
      <c r="J5" s="9">
        <v>165</v>
      </c>
      <c r="K5" s="10">
        <v>7.9326900000000006E-2</v>
      </c>
      <c r="L5" s="9">
        <v>2080</v>
      </c>
      <c r="M5" s="9">
        <v>835</v>
      </c>
      <c r="N5" s="10">
        <v>0.4159601</v>
      </c>
      <c r="O5" s="9">
        <v>1390</v>
      </c>
      <c r="P5" s="10">
        <v>0.6927681</v>
      </c>
      <c r="Q5" s="9">
        <v>1810</v>
      </c>
      <c r="R5" s="10">
        <v>0.90224439999999995</v>
      </c>
      <c r="S5" s="9">
        <v>1945</v>
      </c>
      <c r="T5" s="10">
        <v>0.97007480000000001</v>
      </c>
      <c r="U5" s="9">
        <v>60</v>
      </c>
      <c r="V5" s="10">
        <v>2.9925199999999999E-2</v>
      </c>
      <c r="W5" s="9">
        <v>2005</v>
      </c>
      <c r="X5" s="9">
        <v>610</v>
      </c>
      <c r="Y5" s="10">
        <v>0.32292219999999999</v>
      </c>
      <c r="Z5" s="9">
        <v>1180</v>
      </c>
      <c r="AA5" s="10">
        <v>0.62466909999999998</v>
      </c>
      <c r="AB5" s="9">
        <v>1695</v>
      </c>
      <c r="AC5" s="10">
        <v>0.89624139999999997</v>
      </c>
      <c r="AD5" s="9">
        <v>1840</v>
      </c>
      <c r="AE5" s="10">
        <v>0.97353100000000004</v>
      </c>
      <c r="AF5" s="9">
        <v>50</v>
      </c>
      <c r="AG5" s="10">
        <v>2.6468999999999999E-2</v>
      </c>
      <c r="AH5" s="9">
        <v>1890</v>
      </c>
      <c r="AI5" s="9">
        <v>385</v>
      </c>
      <c r="AJ5" s="10">
        <v>0.2280285</v>
      </c>
      <c r="AK5" s="9">
        <v>850</v>
      </c>
      <c r="AL5" s="10">
        <v>0.50475060000000005</v>
      </c>
      <c r="AM5" s="9">
        <v>1260</v>
      </c>
      <c r="AN5" s="10">
        <v>0.74703090000000005</v>
      </c>
      <c r="AO5" s="9">
        <v>1510</v>
      </c>
      <c r="AP5" s="10">
        <v>0.89786220000000005</v>
      </c>
      <c r="AQ5" s="9">
        <v>170</v>
      </c>
      <c r="AR5" s="10">
        <v>0.1021378</v>
      </c>
      <c r="AS5" s="9">
        <v>1685</v>
      </c>
      <c r="AT5" s="9">
        <v>365</v>
      </c>
      <c r="AU5" s="10">
        <v>0.22887769999999999</v>
      </c>
      <c r="AV5" s="9">
        <v>820</v>
      </c>
      <c r="AW5" s="10">
        <v>0.51576290000000002</v>
      </c>
      <c r="AX5" s="9">
        <v>1195</v>
      </c>
      <c r="AY5" s="10">
        <v>0.75472890000000004</v>
      </c>
      <c r="AZ5" s="9">
        <v>1440</v>
      </c>
      <c r="BA5" s="10">
        <v>0.90794450000000004</v>
      </c>
      <c r="BB5" s="9">
        <v>145</v>
      </c>
      <c r="BC5" s="10">
        <v>9.2055499999999998E-2</v>
      </c>
      <c r="BD5" s="9">
        <v>1585</v>
      </c>
    </row>
    <row r="6" spans="1:56" ht="15" customHeight="1" x14ac:dyDescent="0.2">
      <c r="A6" t="s">
        <v>46</v>
      </c>
      <c r="B6" s="9">
        <v>1865</v>
      </c>
      <c r="C6" s="10">
        <v>0.2560791</v>
      </c>
      <c r="D6" s="9">
        <v>3380</v>
      </c>
      <c r="E6" s="10">
        <v>0.46462429999999999</v>
      </c>
      <c r="F6" s="9">
        <v>4795</v>
      </c>
      <c r="G6" s="10">
        <v>0.65901909999999997</v>
      </c>
      <c r="H6" s="9">
        <v>6075</v>
      </c>
      <c r="I6" s="10">
        <v>0.83459269999999997</v>
      </c>
      <c r="J6" s="9">
        <v>1205</v>
      </c>
      <c r="K6" s="10">
        <v>0.16540730000000001</v>
      </c>
      <c r="L6" s="9">
        <v>7280</v>
      </c>
      <c r="M6" s="9">
        <v>1245</v>
      </c>
      <c r="N6" s="10">
        <v>0.232073</v>
      </c>
      <c r="O6" s="9">
        <v>2210</v>
      </c>
      <c r="P6" s="10">
        <v>0.41143600000000002</v>
      </c>
      <c r="Q6" s="9">
        <v>3485</v>
      </c>
      <c r="R6" s="10">
        <v>0.64946919999999997</v>
      </c>
      <c r="S6" s="9">
        <v>4400</v>
      </c>
      <c r="T6" s="10">
        <v>0.81989199999999995</v>
      </c>
      <c r="U6" s="9">
        <v>965</v>
      </c>
      <c r="V6" s="10">
        <v>0.18010799999999999</v>
      </c>
      <c r="W6" s="9">
        <v>5370</v>
      </c>
      <c r="X6" s="9">
        <v>1525</v>
      </c>
      <c r="Y6" s="10">
        <v>0.29613820000000002</v>
      </c>
      <c r="Z6" s="9">
        <v>2535</v>
      </c>
      <c r="AA6" s="10">
        <v>0.49214049999999998</v>
      </c>
      <c r="AB6" s="9">
        <v>3915</v>
      </c>
      <c r="AC6" s="10">
        <v>0.75994569999999995</v>
      </c>
      <c r="AD6" s="9">
        <v>4535</v>
      </c>
      <c r="AE6" s="10">
        <v>0.87987579999999999</v>
      </c>
      <c r="AF6" s="9">
        <v>620</v>
      </c>
      <c r="AG6" s="10">
        <v>0.1201242</v>
      </c>
      <c r="AH6" s="9">
        <v>5155</v>
      </c>
      <c r="AI6" s="9">
        <v>535</v>
      </c>
      <c r="AJ6" s="10">
        <v>0.25599230000000001</v>
      </c>
      <c r="AK6" s="9">
        <v>890</v>
      </c>
      <c r="AL6" s="10">
        <v>0.42569509999999999</v>
      </c>
      <c r="AM6" s="9">
        <v>1265</v>
      </c>
      <c r="AN6" s="10">
        <v>0.60738259999999999</v>
      </c>
      <c r="AO6" s="9">
        <v>1645</v>
      </c>
      <c r="AP6" s="10">
        <v>0.78811120000000001</v>
      </c>
      <c r="AQ6" s="9">
        <v>440</v>
      </c>
      <c r="AR6" s="10">
        <v>0.21188879999999999</v>
      </c>
      <c r="AS6" s="9">
        <v>2085</v>
      </c>
      <c r="AT6" s="9">
        <v>210</v>
      </c>
      <c r="AU6" s="10">
        <v>0.1798623</v>
      </c>
      <c r="AV6" s="9">
        <v>440</v>
      </c>
      <c r="AW6" s="10">
        <v>0.37951810000000002</v>
      </c>
      <c r="AX6" s="9">
        <v>675</v>
      </c>
      <c r="AY6" s="10">
        <v>0.58261620000000003</v>
      </c>
      <c r="AZ6" s="9">
        <v>910</v>
      </c>
      <c r="BA6" s="10">
        <v>0.78313250000000001</v>
      </c>
      <c r="BB6" s="9">
        <v>250</v>
      </c>
      <c r="BC6" s="10">
        <v>0.21686749999999999</v>
      </c>
      <c r="BD6" s="9">
        <v>1160</v>
      </c>
    </row>
    <row r="7" spans="1:56" ht="15" customHeight="1" x14ac:dyDescent="0.2">
      <c r="A7" t="s">
        <v>47</v>
      </c>
      <c r="B7" s="9">
        <v>770</v>
      </c>
      <c r="C7" s="10">
        <v>0.31076179999999998</v>
      </c>
      <c r="D7" s="9">
        <v>1500</v>
      </c>
      <c r="E7" s="10">
        <v>0.60540099999999997</v>
      </c>
      <c r="F7" s="9">
        <v>2115</v>
      </c>
      <c r="G7" s="10">
        <v>0.85247879999999998</v>
      </c>
      <c r="H7" s="9">
        <v>2390</v>
      </c>
      <c r="I7" s="10">
        <v>0.96372429999999998</v>
      </c>
      <c r="J7" s="9">
        <v>90</v>
      </c>
      <c r="K7" s="10">
        <v>3.6275700000000001E-2</v>
      </c>
      <c r="L7" s="9">
        <v>2480</v>
      </c>
      <c r="M7" s="9">
        <v>800</v>
      </c>
      <c r="N7" s="10">
        <v>0.32294620000000002</v>
      </c>
      <c r="O7" s="9">
        <v>1530</v>
      </c>
      <c r="P7" s="10">
        <v>0.61877780000000004</v>
      </c>
      <c r="Q7" s="9">
        <v>2235</v>
      </c>
      <c r="R7" s="10">
        <v>0.90530149999999998</v>
      </c>
      <c r="S7" s="9">
        <v>2405</v>
      </c>
      <c r="T7" s="10">
        <v>0.97409959999999995</v>
      </c>
      <c r="U7" s="9">
        <v>65</v>
      </c>
      <c r="V7" s="10">
        <v>2.5900400000000001E-2</v>
      </c>
      <c r="W7" s="9">
        <v>2470</v>
      </c>
      <c r="X7" s="9">
        <v>770</v>
      </c>
      <c r="Y7" s="10">
        <v>0.3137973</v>
      </c>
      <c r="Z7" s="9">
        <v>1605</v>
      </c>
      <c r="AA7" s="10">
        <v>0.65404969999999996</v>
      </c>
      <c r="AB7" s="9">
        <v>2310</v>
      </c>
      <c r="AC7" s="10">
        <v>0.93935690000000005</v>
      </c>
      <c r="AD7" s="9">
        <v>2420</v>
      </c>
      <c r="AE7" s="10">
        <v>0.98575500000000005</v>
      </c>
      <c r="AF7" s="9">
        <v>35</v>
      </c>
      <c r="AG7" s="10">
        <v>1.4245000000000001E-2</v>
      </c>
      <c r="AH7" s="9">
        <v>2455</v>
      </c>
      <c r="AI7" s="9">
        <v>505</v>
      </c>
      <c r="AJ7" s="10">
        <v>0.22478899999999999</v>
      </c>
      <c r="AK7" s="9">
        <v>1125</v>
      </c>
      <c r="AL7" s="10">
        <v>0.4997779</v>
      </c>
      <c r="AM7" s="9">
        <v>1805</v>
      </c>
      <c r="AN7" s="10">
        <v>0.80275430000000003</v>
      </c>
      <c r="AO7" s="9">
        <v>2145</v>
      </c>
      <c r="AP7" s="10">
        <v>0.95379829999999999</v>
      </c>
      <c r="AQ7" s="9">
        <v>105</v>
      </c>
      <c r="AR7" s="10">
        <v>4.6201699999999998E-2</v>
      </c>
      <c r="AS7" s="9">
        <v>2250</v>
      </c>
      <c r="AT7" s="9">
        <v>625</v>
      </c>
      <c r="AU7" s="10">
        <v>0.29125760000000001</v>
      </c>
      <c r="AV7" s="9">
        <v>1240</v>
      </c>
      <c r="AW7" s="10">
        <v>0.58064519999999997</v>
      </c>
      <c r="AX7" s="9">
        <v>1745</v>
      </c>
      <c r="AY7" s="10">
        <v>0.8148668</v>
      </c>
      <c r="AZ7" s="9">
        <v>2035</v>
      </c>
      <c r="BA7" s="10">
        <v>0.95044410000000001</v>
      </c>
      <c r="BB7" s="9">
        <v>105</v>
      </c>
      <c r="BC7" s="10">
        <v>4.95559E-2</v>
      </c>
      <c r="BD7" s="9">
        <v>2140</v>
      </c>
    </row>
    <row r="8" spans="1:56" ht="15" customHeight="1" x14ac:dyDescent="0.2">
      <c r="A8" t="s">
        <v>48</v>
      </c>
      <c r="B8" s="9">
        <v>2520</v>
      </c>
      <c r="C8" s="10">
        <v>0.3188956</v>
      </c>
      <c r="D8" s="9">
        <v>4020</v>
      </c>
      <c r="E8" s="10">
        <v>0.50924519999999995</v>
      </c>
      <c r="F8" s="9">
        <v>5690</v>
      </c>
      <c r="G8" s="10">
        <v>0.72061799999999998</v>
      </c>
      <c r="H8" s="9">
        <v>7150</v>
      </c>
      <c r="I8" s="10">
        <v>0.90539510000000001</v>
      </c>
      <c r="J8" s="9">
        <v>745</v>
      </c>
      <c r="K8" s="10">
        <v>9.4604900000000006E-2</v>
      </c>
      <c r="L8" s="9">
        <v>7895</v>
      </c>
      <c r="M8" s="9">
        <v>2515</v>
      </c>
      <c r="N8" s="10">
        <v>0.3417154</v>
      </c>
      <c r="O8" s="9">
        <v>3890</v>
      </c>
      <c r="P8" s="10">
        <v>0.52902000000000005</v>
      </c>
      <c r="Q8" s="9">
        <v>5490</v>
      </c>
      <c r="R8" s="10">
        <v>0.74622809999999995</v>
      </c>
      <c r="S8" s="9">
        <v>6630</v>
      </c>
      <c r="T8" s="10">
        <v>0.90131850000000002</v>
      </c>
      <c r="U8" s="9">
        <v>725</v>
      </c>
      <c r="V8" s="10">
        <v>9.8681500000000005E-2</v>
      </c>
      <c r="W8" s="9">
        <v>7355</v>
      </c>
      <c r="X8" s="9">
        <v>2590</v>
      </c>
      <c r="Y8" s="10">
        <v>0.35025040000000002</v>
      </c>
      <c r="Z8" s="9">
        <v>4260</v>
      </c>
      <c r="AA8" s="10">
        <v>0.5763973</v>
      </c>
      <c r="AB8" s="9">
        <v>6100</v>
      </c>
      <c r="AC8" s="10">
        <v>0.82582219999999995</v>
      </c>
      <c r="AD8" s="9">
        <v>6995</v>
      </c>
      <c r="AE8" s="10">
        <v>0.94694820000000002</v>
      </c>
      <c r="AF8" s="9">
        <v>390</v>
      </c>
      <c r="AG8" s="10">
        <v>5.3051800000000003E-2</v>
      </c>
      <c r="AH8" s="9">
        <v>7390</v>
      </c>
      <c r="AI8" s="9">
        <v>2005</v>
      </c>
      <c r="AJ8" s="10">
        <v>0.27527469999999998</v>
      </c>
      <c r="AK8" s="9">
        <v>3545</v>
      </c>
      <c r="AL8" s="10">
        <v>0.48708790000000002</v>
      </c>
      <c r="AM8" s="9">
        <v>5055</v>
      </c>
      <c r="AN8" s="10">
        <v>0.69464289999999995</v>
      </c>
      <c r="AO8" s="9">
        <v>6455</v>
      </c>
      <c r="AP8" s="10">
        <v>0.88653850000000001</v>
      </c>
      <c r="AQ8" s="9">
        <v>825</v>
      </c>
      <c r="AR8" s="10">
        <v>0.11346150000000001</v>
      </c>
      <c r="AS8" s="9">
        <v>7280</v>
      </c>
      <c r="AT8" s="9">
        <v>2040</v>
      </c>
      <c r="AU8" s="10">
        <v>0.29195300000000002</v>
      </c>
      <c r="AV8" s="9">
        <v>3500</v>
      </c>
      <c r="AW8" s="10">
        <v>0.50128870000000003</v>
      </c>
      <c r="AX8" s="9">
        <v>4895</v>
      </c>
      <c r="AY8" s="10">
        <v>0.70103090000000001</v>
      </c>
      <c r="AZ8" s="9">
        <v>6145</v>
      </c>
      <c r="BA8" s="10">
        <v>0.87972510000000004</v>
      </c>
      <c r="BB8" s="9">
        <v>840</v>
      </c>
      <c r="BC8" s="10">
        <v>0.1202749</v>
      </c>
      <c r="BD8" s="9">
        <v>6985</v>
      </c>
    </row>
    <row r="9" spans="1:56" ht="15" customHeight="1" x14ac:dyDescent="0.2">
      <c r="A9" t="s">
        <v>135</v>
      </c>
      <c r="B9" s="9">
        <v>1525</v>
      </c>
      <c r="C9" s="10">
        <v>0.34170400000000001</v>
      </c>
      <c r="D9" s="9">
        <v>2645</v>
      </c>
      <c r="E9" s="10">
        <v>0.59260089999999999</v>
      </c>
      <c r="F9" s="9">
        <v>3580</v>
      </c>
      <c r="G9" s="10">
        <v>0.80269060000000003</v>
      </c>
      <c r="H9" s="9">
        <v>4125</v>
      </c>
      <c r="I9" s="10">
        <v>0.92443949999999997</v>
      </c>
      <c r="J9" s="9">
        <v>335</v>
      </c>
      <c r="K9" s="10">
        <v>7.5560500000000003E-2</v>
      </c>
      <c r="L9" s="9">
        <v>4460</v>
      </c>
      <c r="M9" s="9">
        <v>1400</v>
      </c>
      <c r="N9" s="10">
        <v>0.34886620000000002</v>
      </c>
      <c r="O9" s="9">
        <v>2295</v>
      </c>
      <c r="P9" s="10">
        <v>0.57214050000000005</v>
      </c>
      <c r="Q9" s="9">
        <v>3230</v>
      </c>
      <c r="R9" s="10">
        <v>0.80438569999999998</v>
      </c>
      <c r="S9" s="9">
        <v>3665</v>
      </c>
      <c r="T9" s="10">
        <v>0.91353099999999998</v>
      </c>
      <c r="U9" s="9">
        <v>345</v>
      </c>
      <c r="V9" s="10">
        <v>8.6469000000000004E-2</v>
      </c>
      <c r="W9" s="9">
        <v>4015</v>
      </c>
      <c r="X9" s="9">
        <v>1390</v>
      </c>
      <c r="Y9" s="10">
        <v>0.3443233</v>
      </c>
      <c r="Z9" s="9">
        <v>2445</v>
      </c>
      <c r="AA9" s="10">
        <v>0.6063461</v>
      </c>
      <c r="AB9" s="9">
        <v>3540</v>
      </c>
      <c r="AC9" s="10">
        <v>0.87729299999999999</v>
      </c>
      <c r="AD9" s="9">
        <v>3900</v>
      </c>
      <c r="AE9" s="10">
        <v>0.96703019999999995</v>
      </c>
      <c r="AF9" s="9">
        <v>135</v>
      </c>
      <c r="AG9" s="10">
        <v>3.29698E-2</v>
      </c>
      <c r="AH9" s="9">
        <v>4035</v>
      </c>
      <c r="AI9" s="9">
        <v>1080</v>
      </c>
      <c r="AJ9" s="10">
        <v>0.29060059999999999</v>
      </c>
      <c r="AK9" s="9">
        <v>1940</v>
      </c>
      <c r="AL9" s="10">
        <v>0.52302720000000003</v>
      </c>
      <c r="AM9" s="9">
        <v>2805</v>
      </c>
      <c r="AN9" s="10">
        <v>0.75545379999999995</v>
      </c>
      <c r="AO9" s="9">
        <v>3345</v>
      </c>
      <c r="AP9" s="10">
        <v>0.90035010000000004</v>
      </c>
      <c r="AQ9" s="9">
        <v>370</v>
      </c>
      <c r="AR9" s="10">
        <v>9.96499E-2</v>
      </c>
      <c r="AS9" s="9">
        <v>3715</v>
      </c>
      <c r="AT9" s="9">
        <v>1185</v>
      </c>
      <c r="AU9" s="10">
        <v>0.33267829999999998</v>
      </c>
      <c r="AV9" s="9">
        <v>1980</v>
      </c>
      <c r="AW9" s="10">
        <v>0.55614819999999998</v>
      </c>
      <c r="AX9" s="9">
        <v>2735</v>
      </c>
      <c r="AY9" s="10">
        <v>0.76782709999999998</v>
      </c>
      <c r="AZ9" s="9">
        <v>3210</v>
      </c>
      <c r="BA9" s="10">
        <v>0.9017406</v>
      </c>
      <c r="BB9" s="9">
        <v>350</v>
      </c>
      <c r="BC9" s="10">
        <v>9.8259399999999997E-2</v>
      </c>
      <c r="BD9" s="9">
        <v>3560</v>
      </c>
    </row>
    <row r="10" spans="1:56" ht="15" customHeight="1" x14ac:dyDescent="0.2">
      <c r="A10" t="s">
        <v>75</v>
      </c>
      <c r="B10" s="9" t="s">
        <v>29</v>
      </c>
      <c r="C10" s="10" t="s">
        <v>29</v>
      </c>
      <c r="D10" s="9" t="s">
        <v>29</v>
      </c>
      <c r="E10" s="10" t="s">
        <v>29</v>
      </c>
      <c r="F10" s="9">
        <v>10</v>
      </c>
      <c r="G10" s="10" t="s">
        <v>29</v>
      </c>
      <c r="H10" s="9">
        <v>10</v>
      </c>
      <c r="I10" s="10" t="s">
        <v>29</v>
      </c>
      <c r="J10" s="9" t="s">
        <v>29</v>
      </c>
      <c r="K10" s="10" t="s">
        <v>29</v>
      </c>
      <c r="L10" s="9">
        <v>10</v>
      </c>
      <c r="M10" s="9">
        <v>5</v>
      </c>
      <c r="N10" s="10" t="s">
        <v>29</v>
      </c>
      <c r="O10" s="9">
        <v>10</v>
      </c>
      <c r="P10" s="10" t="s">
        <v>29</v>
      </c>
      <c r="Q10" s="9">
        <v>15</v>
      </c>
      <c r="R10" s="10" t="s">
        <v>29</v>
      </c>
      <c r="S10" s="9">
        <v>15</v>
      </c>
      <c r="T10" s="10" t="s">
        <v>29</v>
      </c>
      <c r="U10" s="9" t="s">
        <v>29</v>
      </c>
      <c r="V10" s="10" t="s">
        <v>29</v>
      </c>
      <c r="W10" s="9">
        <v>20</v>
      </c>
      <c r="X10" s="9">
        <v>10</v>
      </c>
      <c r="Y10" s="10">
        <v>0.24444440000000001</v>
      </c>
      <c r="Z10" s="9">
        <v>25</v>
      </c>
      <c r="AA10" s="10">
        <v>0.51111110000000004</v>
      </c>
      <c r="AB10" s="9">
        <v>35</v>
      </c>
      <c r="AC10" s="10">
        <v>0.73333329999999997</v>
      </c>
      <c r="AD10" s="9">
        <v>40</v>
      </c>
      <c r="AE10" s="10">
        <v>0.86666670000000001</v>
      </c>
      <c r="AF10" s="9">
        <v>5</v>
      </c>
      <c r="AG10" s="10">
        <v>0.13333329999999999</v>
      </c>
      <c r="AH10" s="9">
        <v>45</v>
      </c>
      <c r="AI10" s="9">
        <v>15</v>
      </c>
      <c r="AJ10" s="10" t="s">
        <v>29</v>
      </c>
      <c r="AK10" s="9">
        <v>30</v>
      </c>
      <c r="AL10" s="10" t="s">
        <v>29</v>
      </c>
      <c r="AM10" s="9">
        <v>40</v>
      </c>
      <c r="AN10" s="10" t="s">
        <v>29</v>
      </c>
      <c r="AO10" s="9">
        <v>45</v>
      </c>
      <c r="AP10" s="10" t="s">
        <v>29</v>
      </c>
      <c r="AQ10" s="9" t="s">
        <v>29</v>
      </c>
      <c r="AR10" s="10" t="s">
        <v>29</v>
      </c>
      <c r="AS10" s="9">
        <v>50</v>
      </c>
      <c r="AT10" s="9">
        <v>15</v>
      </c>
      <c r="AU10" s="10">
        <v>0.27777780000000002</v>
      </c>
      <c r="AV10" s="9">
        <v>25</v>
      </c>
      <c r="AW10" s="10">
        <v>0.44444440000000002</v>
      </c>
      <c r="AX10" s="9">
        <v>45</v>
      </c>
      <c r="AY10" s="10">
        <v>0.81481479999999995</v>
      </c>
      <c r="AZ10" s="9">
        <v>50</v>
      </c>
      <c r="BA10" s="10">
        <v>0.88888889999999998</v>
      </c>
      <c r="BB10" s="9">
        <v>5</v>
      </c>
      <c r="BC10" s="10">
        <v>0.1111111</v>
      </c>
      <c r="BD10" s="9">
        <v>55</v>
      </c>
    </row>
    <row r="11" spans="1:56" ht="15" customHeight="1" x14ac:dyDescent="0.2">
      <c r="A11" t="s">
        <v>50</v>
      </c>
      <c r="B11" s="9">
        <v>3190</v>
      </c>
      <c r="C11" s="10">
        <v>0.41896509999999998</v>
      </c>
      <c r="D11" s="9">
        <v>4750</v>
      </c>
      <c r="E11" s="10">
        <v>0.62411349999999999</v>
      </c>
      <c r="F11" s="9">
        <v>6040</v>
      </c>
      <c r="G11" s="10">
        <v>0.79301290000000002</v>
      </c>
      <c r="H11" s="9">
        <v>6945</v>
      </c>
      <c r="I11" s="10">
        <v>0.91187289999999999</v>
      </c>
      <c r="J11" s="9">
        <v>670</v>
      </c>
      <c r="K11" s="10">
        <v>8.81271E-2</v>
      </c>
      <c r="L11" s="9">
        <v>7615</v>
      </c>
      <c r="M11" s="9">
        <v>3090</v>
      </c>
      <c r="N11" s="10">
        <v>0.42734689999999997</v>
      </c>
      <c r="O11" s="9">
        <v>4475</v>
      </c>
      <c r="P11" s="10">
        <v>0.61855389999999999</v>
      </c>
      <c r="Q11" s="9">
        <v>5865</v>
      </c>
      <c r="R11" s="10">
        <v>0.81100510000000003</v>
      </c>
      <c r="S11" s="9">
        <v>6720</v>
      </c>
      <c r="T11" s="10">
        <v>0.92921330000000002</v>
      </c>
      <c r="U11" s="9">
        <v>510</v>
      </c>
      <c r="V11" s="10">
        <v>7.0786699999999994E-2</v>
      </c>
      <c r="W11" s="9">
        <v>7235</v>
      </c>
      <c r="X11" s="9">
        <v>3305</v>
      </c>
      <c r="Y11" s="10">
        <v>0.43103219999999998</v>
      </c>
      <c r="Z11" s="9">
        <v>4995</v>
      </c>
      <c r="AA11" s="10">
        <v>0.65209450000000002</v>
      </c>
      <c r="AB11" s="9">
        <v>6680</v>
      </c>
      <c r="AC11" s="10">
        <v>0.8715908</v>
      </c>
      <c r="AD11" s="9">
        <v>7410</v>
      </c>
      <c r="AE11" s="10">
        <v>0.96724520000000003</v>
      </c>
      <c r="AF11" s="9">
        <v>250</v>
      </c>
      <c r="AG11" s="10">
        <v>3.2754800000000001E-2</v>
      </c>
      <c r="AH11" s="9">
        <v>7665</v>
      </c>
      <c r="AI11" s="9">
        <v>2530</v>
      </c>
      <c r="AJ11" s="10">
        <v>0.3343911</v>
      </c>
      <c r="AK11" s="9">
        <v>4210</v>
      </c>
      <c r="AL11" s="10">
        <v>0.55652520000000005</v>
      </c>
      <c r="AM11" s="9">
        <v>5815</v>
      </c>
      <c r="AN11" s="10">
        <v>0.76887479999999997</v>
      </c>
      <c r="AO11" s="9">
        <v>7010</v>
      </c>
      <c r="AP11" s="10">
        <v>0.92688090000000001</v>
      </c>
      <c r="AQ11" s="9">
        <v>555</v>
      </c>
      <c r="AR11" s="10">
        <v>7.3119100000000006E-2</v>
      </c>
      <c r="AS11" s="9">
        <v>7565</v>
      </c>
      <c r="AT11" s="9">
        <v>2605</v>
      </c>
      <c r="AU11" s="10">
        <v>0.34339570000000003</v>
      </c>
      <c r="AV11" s="9">
        <v>4200</v>
      </c>
      <c r="AW11" s="10">
        <v>0.55391509999999999</v>
      </c>
      <c r="AX11" s="9">
        <v>5720</v>
      </c>
      <c r="AY11" s="10">
        <v>0.75428419999999996</v>
      </c>
      <c r="AZ11" s="9">
        <v>6835</v>
      </c>
      <c r="BA11" s="10">
        <v>0.90086999999999995</v>
      </c>
      <c r="BB11" s="9">
        <v>750</v>
      </c>
      <c r="BC11" s="10">
        <v>9.9129999999999996E-2</v>
      </c>
      <c r="BD11" s="9">
        <v>7585</v>
      </c>
    </row>
    <row r="12" spans="1:56" ht="15" customHeight="1" x14ac:dyDescent="0.2">
      <c r="A12" t="s">
        <v>51</v>
      </c>
      <c r="B12" s="9">
        <v>95</v>
      </c>
      <c r="C12" s="10">
        <v>0.69784170000000001</v>
      </c>
      <c r="D12" s="9">
        <v>115</v>
      </c>
      <c r="E12" s="10">
        <v>0.82733809999999997</v>
      </c>
      <c r="F12" s="9">
        <v>130</v>
      </c>
      <c r="G12" s="10">
        <v>0.93525179999999997</v>
      </c>
      <c r="H12" s="9">
        <v>135</v>
      </c>
      <c r="I12" s="10">
        <v>0.96402880000000002</v>
      </c>
      <c r="J12" s="9">
        <v>5</v>
      </c>
      <c r="K12" s="10">
        <v>3.5971200000000002E-2</v>
      </c>
      <c r="L12" s="9">
        <v>140</v>
      </c>
      <c r="M12" s="9">
        <v>75</v>
      </c>
      <c r="N12" s="10" t="s">
        <v>29</v>
      </c>
      <c r="O12" s="9">
        <v>90</v>
      </c>
      <c r="P12" s="10" t="s">
        <v>29</v>
      </c>
      <c r="Q12" s="9">
        <v>95</v>
      </c>
      <c r="R12" s="10" t="s">
        <v>29</v>
      </c>
      <c r="S12" s="9">
        <v>100</v>
      </c>
      <c r="T12" s="10" t="s">
        <v>29</v>
      </c>
      <c r="U12" s="9" t="s">
        <v>29</v>
      </c>
      <c r="V12" s="10" t="s">
        <v>29</v>
      </c>
      <c r="W12" s="9">
        <v>105</v>
      </c>
      <c r="X12" s="9">
        <v>85</v>
      </c>
      <c r="Y12" s="10" t="s">
        <v>29</v>
      </c>
      <c r="Z12" s="9">
        <v>110</v>
      </c>
      <c r="AA12" s="10" t="s">
        <v>29</v>
      </c>
      <c r="AB12" s="9">
        <v>120</v>
      </c>
      <c r="AC12" s="10" t="s">
        <v>29</v>
      </c>
      <c r="AD12" s="9">
        <v>125</v>
      </c>
      <c r="AE12" s="10" t="s">
        <v>29</v>
      </c>
      <c r="AF12" s="9" t="s">
        <v>29</v>
      </c>
      <c r="AG12" s="10" t="s">
        <v>29</v>
      </c>
      <c r="AH12" s="9">
        <v>125</v>
      </c>
      <c r="AI12" s="9">
        <v>65</v>
      </c>
      <c r="AJ12" s="10" t="s">
        <v>29</v>
      </c>
      <c r="AK12" s="9">
        <v>70</v>
      </c>
      <c r="AL12" s="10" t="s">
        <v>29</v>
      </c>
      <c r="AM12" s="9">
        <v>85</v>
      </c>
      <c r="AN12" s="10" t="s">
        <v>29</v>
      </c>
      <c r="AO12" s="9">
        <v>85</v>
      </c>
      <c r="AP12" s="10" t="s">
        <v>29</v>
      </c>
      <c r="AQ12" s="9" t="s">
        <v>29</v>
      </c>
      <c r="AR12" s="10" t="s">
        <v>29</v>
      </c>
      <c r="AS12" s="9">
        <v>90</v>
      </c>
      <c r="AT12" s="9">
        <v>50</v>
      </c>
      <c r="AU12" s="10">
        <v>0.59259260000000002</v>
      </c>
      <c r="AV12" s="9">
        <v>65</v>
      </c>
      <c r="AW12" s="10">
        <v>0.79012349999999998</v>
      </c>
      <c r="AX12" s="9">
        <v>70</v>
      </c>
      <c r="AY12" s="10">
        <v>0.87654319999999997</v>
      </c>
      <c r="AZ12" s="9">
        <v>75</v>
      </c>
      <c r="BA12" s="10">
        <v>0.92592589999999997</v>
      </c>
      <c r="BB12" s="9">
        <v>5</v>
      </c>
      <c r="BC12" s="10">
        <v>7.4074100000000004E-2</v>
      </c>
      <c r="BD12" s="9">
        <v>80</v>
      </c>
    </row>
    <row r="13" spans="1:56" ht="15" customHeight="1" x14ac:dyDescent="0.2">
      <c r="A13" t="s">
        <v>52</v>
      </c>
      <c r="B13" s="9">
        <v>40</v>
      </c>
      <c r="C13" s="10">
        <v>0.47126440000000003</v>
      </c>
      <c r="D13" s="9">
        <v>50</v>
      </c>
      <c r="E13" s="10">
        <v>0.58620689999999998</v>
      </c>
      <c r="F13" s="9">
        <v>65</v>
      </c>
      <c r="G13" s="10">
        <v>0.74712639999999997</v>
      </c>
      <c r="H13" s="9">
        <v>80</v>
      </c>
      <c r="I13" s="10">
        <v>0.89655169999999995</v>
      </c>
      <c r="J13" s="9">
        <v>10</v>
      </c>
      <c r="K13" s="10">
        <v>0.10344830000000001</v>
      </c>
      <c r="L13" s="9">
        <v>85</v>
      </c>
      <c r="M13" s="9">
        <v>35</v>
      </c>
      <c r="N13" s="10">
        <v>0.52857140000000002</v>
      </c>
      <c r="O13" s="9">
        <v>45</v>
      </c>
      <c r="P13" s="10">
        <v>0.65714289999999997</v>
      </c>
      <c r="Q13" s="9">
        <v>65</v>
      </c>
      <c r="R13" s="10">
        <v>0.9</v>
      </c>
      <c r="S13" s="9">
        <v>70</v>
      </c>
      <c r="T13" s="10">
        <v>1</v>
      </c>
      <c r="U13" s="9">
        <v>0</v>
      </c>
      <c r="V13" s="10">
        <v>0</v>
      </c>
      <c r="W13" s="9">
        <v>70</v>
      </c>
      <c r="X13" s="9">
        <v>30</v>
      </c>
      <c r="Y13" s="10" t="s">
        <v>29</v>
      </c>
      <c r="Z13" s="9">
        <v>50</v>
      </c>
      <c r="AA13" s="10" t="s">
        <v>29</v>
      </c>
      <c r="AB13" s="9">
        <v>60</v>
      </c>
      <c r="AC13" s="10" t="s">
        <v>29</v>
      </c>
      <c r="AD13" s="9">
        <v>60</v>
      </c>
      <c r="AE13" s="10" t="s">
        <v>29</v>
      </c>
      <c r="AF13" s="9" t="s">
        <v>29</v>
      </c>
      <c r="AG13" s="10" t="s">
        <v>29</v>
      </c>
      <c r="AH13" s="9">
        <v>60</v>
      </c>
      <c r="AI13" s="9">
        <v>20</v>
      </c>
      <c r="AJ13" s="10">
        <v>0.40909089999999998</v>
      </c>
      <c r="AK13" s="9">
        <v>25</v>
      </c>
      <c r="AL13" s="10">
        <v>0.54545449999999995</v>
      </c>
      <c r="AM13" s="9">
        <v>30</v>
      </c>
      <c r="AN13" s="10">
        <v>0.70454550000000005</v>
      </c>
      <c r="AO13" s="9">
        <v>40</v>
      </c>
      <c r="AP13" s="10">
        <v>0.88636360000000003</v>
      </c>
      <c r="AQ13" s="9">
        <v>5</v>
      </c>
      <c r="AR13" s="10">
        <v>0.1136364</v>
      </c>
      <c r="AS13" s="9">
        <v>45</v>
      </c>
      <c r="AT13" s="9">
        <v>15</v>
      </c>
      <c r="AU13" s="10" t="s">
        <v>29</v>
      </c>
      <c r="AV13" s="9">
        <v>20</v>
      </c>
      <c r="AW13" s="10" t="s">
        <v>29</v>
      </c>
      <c r="AX13" s="9">
        <v>25</v>
      </c>
      <c r="AY13" s="10" t="s">
        <v>29</v>
      </c>
      <c r="AZ13" s="9">
        <v>25</v>
      </c>
      <c r="BA13" s="10" t="s">
        <v>29</v>
      </c>
      <c r="BB13" s="9" t="s">
        <v>29</v>
      </c>
      <c r="BC13" s="10" t="s">
        <v>29</v>
      </c>
      <c r="BD13" s="9">
        <v>30</v>
      </c>
    </row>
    <row r="14" spans="1:56" ht="15" customHeight="1" x14ac:dyDescent="0.2">
      <c r="A14" t="s">
        <v>53</v>
      </c>
      <c r="B14" s="9">
        <v>1990</v>
      </c>
      <c r="C14" s="10">
        <v>0.39038270000000003</v>
      </c>
      <c r="D14" s="9">
        <v>3050</v>
      </c>
      <c r="E14" s="10">
        <v>0.59862610000000005</v>
      </c>
      <c r="F14" s="9">
        <v>3905</v>
      </c>
      <c r="G14" s="10">
        <v>0.76624139999999996</v>
      </c>
      <c r="H14" s="9">
        <v>4565</v>
      </c>
      <c r="I14" s="10">
        <v>0.89617270000000004</v>
      </c>
      <c r="J14" s="9">
        <v>530</v>
      </c>
      <c r="K14" s="10">
        <v>0.1038273</v>
      </c>
      <c r="L14" s="9">
        <v>5095</v>
      </c>
      <c r="M14" s="9">
        <v>2195</v>
      </c>
      <c r="N14" s="10">
        <v>0.4353688</v>
      </c>
      <c r="O14" s="9">
        <v>3295</v>
      </c>
      <c r="P14" s="10">
        <v>0.65364789999999995</v>
      </c>
      <c r="Q14" s="9">
        <v>4310</v>
      </c>
      <c r="R14" s="10">
        <v>0.85448060000000003</v>
      </c>
      <c r="S14" s="9">
        <v>4760</v>
      </c>
      <c r="T14" s="10">
        <v>0.94349720000000004</v>
      </c>
      <c r="U14" s="9">
        <v>285</v>
      </c>
      <c r="V14" s="10">
        <v>5.6502799999999999E-2</v>
      </c>
      <c r="W14" s="9">
        <v>5045</v>
      </c>
      <c r="X14" s="9">
        <v>1910</v>
      </c>
      <c r="Y14" s="10">
        <v>0.38495659999999998</v>
      </c>
      <c r="Z14" s="9">
        <v>3185</v>
      </c>
      <c r="AA14" s="10">
        <v>0.64266990000000002</v>
      </c>
      <c r="AB14" s="9">
        <v>4415</v>
      </c>
      <c r="AC14" s="10">
        <v>0.89030050000000005</v>
      </c>
      <c r="AD14" s="9">
        <v>4775</v>
      </c>
      <c r="AE14" s="10">
        <v>0.96329909999999996</v>
      </c>
      <c r="AF14" s="9">
        <v>180</v>
      </c>
      <c r="AG14" s="10">
        <v>3.6700900000000002E-2</v>
      </c>
      <c r="AH14" s="9">
        <v>4960</v>
      </c>
      <c r="AI14" s="9">
        <v>1500</v>
      </c>
      <c r="AJ14" s="10">
        <v>0.2967207</v>
      </c>
      <c r="AK14" s="9">
        <v>2645</v>
      </c>
      <c r="AL14" s="10">
        <v>0.52271829999999997</v>
      </c>
      <c r="AM14" s="9">
        <v>3710</v>
      </c>
      <c r="AN14" s="10">
        <v>0.73271430000000004</v>
      </c>
      <c r="AO14" s="9">
        <v>4460</v>
      </c>
      <c r="AP14" s="10">
        <v>0.88087709999999997</v>
      </c>
      <c r="AQ14" s="9">
        <v>605</v>
      </c>
      <c r="AR14" s="10">
        <v>0.1191229</v>
      </c>
      <c r="AS14" s="9">
        <v>5060</v>
      </c>
      <c r="AT14" s="9">
        <v>1400</v>
      </c>
      <c r="AU14" s="10">
        <v>0.27076090000000003</v>
      </c>
      <c r="AV14" s="9">
        <v>2670</v>
      </c>
      <c r="AW14" s="10">
        <v>0.51583619999999997</v>
      </c>
      <c r="AX14" s="9">
        <v>3785</v>
      </c>
      <c r="AY14" s="10">
        <v>0.73136350000000006</v>
      </c>
      <c r="AZ14" s="9">
        <v>4550</v>
      </c>
      <c r="BA14" s="10">
        <v>0.87910390000000005</v>
      </c>
      <c r="BB14" s="9">
        <v>625</v>
      </c>
      <c r="BC14" s="10">
        <v>0.12089610000000001</v>
      </c>
      <c r="BD14" s="9">
        <v>5180</v>
      </c>
    </row>
    <row r="15" spans="1:56" ht="15" customHeight="1" x14ac:dyDescent="0.2">
      <c r="A15" t="s">
        <v>136</v>
      </c>
      <c r="B15" s="9">
        <v>10</v>
      </c>
      <c r="C15" s="10" t="s">
        <v>29</v>
      </c>
      <c r="D15" s="9">
        <v>10</v>
      </c>
      <c r="E15" s="10" t="s">
        <v>29</v>
      </c>
      <c r="F15" s="9">
        <v>15</v>
      </c>
      <c r="G15" s="10" t="s">
        <v>29</v>
      </c>
      <c r="H15" s="9">
        <v>20</v>
      </c>
      <c r="I15" s="10" t="s">
        <v>29</v>
      </c>
      <c r="J15" s="9" t="s">
        <v>29</v>
      </c>
      <c r="K15" s="10" t="s">
        <v>29</v>
      </c>
      <c r="L15" s="9">
        <v>20</v>
      </c>
      <c r="M15" s="9">
        <v>15</v>
      </c>
      <c r="N15" s="10" t="s">
        <v>29</v>
      </c>
      <c r="O15" s="9">
        <v>15</v>
      </c>
      <c r="P15" s="10" t="s">
        <v>29</v>
      </c>
      <c r="Q15" s="9">
        <v>20</v>
      </c>
      <c r="R15" s="10" t="s">
        <v>29</v>
      </c>
      <c r="S15" s="9">
        <v>25</v>
      </c>
      <c r="T15" s="10" t="s">
        <v>29</v>
      </c>
      <c r="U15" s="9" t="s">
        <v>29</v>
      </c>
      <c r="V15" s="10" t="s">
        <v>29</v>
      </c>
      <c r="W15" s="9">
        <v>25</v>
      </c>
      <c r="X15" s="9">
        <v>10</v>
      </c>
      <c r="Y15" s="10" t="s">
        <v>29</v>
      </c>
      <c r="Z15" s="9">
        <v>15</v>
      </c>
      <c r="AA15" s="10" t="s">
        <v>29</v>
      </c>
      <c r="AB15" s="9">
        <v>15</v>
      </c>
      <c r="AC15" s="10" t="s">
        <v>29</v>
      </c>
      <c r="AD15" s="9">
        <v>20</v>
      </c>
      <c r="AE15" s="10" t="s">
        <v>29</v>
      </c>
      <c r="AF15" s="9" t="s">
        <v>29</v>
      </c>
      <c r="AG15" s="10" t="s">
        <v>29</v>
      </c>
      <c r="AH15" s="9">
        <v>20</v>
      </c>
      <c r="AI15" s="9">
        <v>10</v>
      </c>
      <c r="AJ15" s="10" t="s">
        <v>29</v>
      </c>
      <c r="AK15" s="9">
        <v>20</v>
      </c>
      <c r="AL15" s="10" t="s">
        <v>29</v>
      </c>
      <c r="AM15" s="9">
        <v>20</v>
      </c>
      <c r="AN15" s="10" t="s">
        <v>29</v>
      </c>
      <c r="AO15" s="9">
        <v>20</v>
      </c>
      <c r="AP15" s="10" t="s">
        <v>29</v>
      </c>
      <c r="AQ15" s="9" t="s">
        <v>29</v>
      </c>
      <c r="AR15" s="10" t="s">
        <v>29</v>
      </c>
      <c r="AS15" s="9">
        <v>20</v>
      </c>
      <c r="AT15" s="9">
        <v>10</v>
      </c>
      <c r="AU15" s="10">
        <v>0.55555560000000004</v>
      </c>
      <c r="AV15" s="9">
        <v>15</v>
      </c>
      <c r="AW15" s="10">
        <v>0.72222220000000004</v>
      </c>
      <c r="AX15" s="9">
        <v>15</v>
      </c>
      <c r="AY15" s="10">
        <v>0.88888889999999998</v>
      </c>
      <c r="AZ15" s="9">
        <v>20</v>
      </c>
      <c r="BA15" s="10">
        <v>1</v>
      </c>
      <c r="BB15" s="9">
        <v>0</v>
      </c>
      <c r="BC15" s="10">
        <v>0</v>
      </c>
      <c r="BD15" s="9">
        <v>20</v>
      </c>
    </row>
    <row r="16" spans="1:56" ht="15" customHeight="1" x14ac:dyDescent="0.2">
      <c r="A16" t="s">
        <v>76</v>
      </c>
      <c r="B16" s="9">
        <v>595</v>
      </c>
      <c r="C16" s="10">
        <v>0.18866730000000001</v>
      </c>
      <c r="D16" s="9">
        <v>1555</v>
      </c>
      <c r="E16" s="10">
        <v>0.49224440000000003</v>
      </c>
      <c r="F16" s="9">
        <v>2475</v>
      </c>
      <c r="G16" s="10">
        <v>0.78347579999999994</v>
      </c>
      <c r="H16" s="9">
        <v>2960</v>
      </c>
      <c r="I16" s="10">
        <v>0.93763850000000004</v>
      </c>
      <c r="J16" s="9">
        <v>195</v>
      </c>
      <c r="K16" s="10">
        <v>6.23615E-2</v>
      </c>
      <c r="L16" s="9">
        <v>3160</v>
      </c>
      <c r="M16" s="9">
        <v>950</v>
      </c>
      <c r="N16" s="10">
        <v>0.28336820000000001</v>
      </c>
      <c r="O16" s="9">
        <v>1860</v>
      </c>
      <c r="P16" s="10">
        <v>0.55568830000000002</v>
      </c>
      <c r="Q16" s="9">
        <v>2840</v>
      </c>
      <c r="R16" s="10">
        <v>0.84741710000000003</v>
      </c>
      <c r="S16" s="9">
        <v>3220</v>
      </c>
      <c r="T16" s="10">
        <v>0.96207819999999999</v>
      </c>
      <c r="U16" s="9">
        <v>125</v>
      </c>
      <c r="V16" s="10">
        <v>3.7921799999999999E-2</v>
      </c>
      <c r="W16" s="9">
        <v>3350</v>
      </c>
      <c r="X16" s="9">
        <v>810</v>
      </c>
      <c r="Y16" s="10">
        <v>0.23903440000000001</v>
      </c>
      <c r="Z16" s="9">
        <v>1875</v>
      </c>
      <c r="AA16" s="10">
        <v>0.55254639999999999</v>
      </c>
      <c r="AB16" s="9">
        <v>3045</v>
      </c>
      <c r="AC16" s="10">
        <v>0.89608480000000001</v>
      </c>
      <c r="AD16" s="9">
        <v>3330</v>
      </c>
      <c r="AE16" s="10">
        <v>0.98086549999999995</v>
      </c>
      <c r="AF16" s="9">
        <v>65</v>
      </c>
      <c r="AG16" s="10">
        <v>1.9134499999999999E-2</v>
      </c>
      <c r="AH16" s="9">
        <v>3395</v>
      </c>
      <c r="AI16" s="9">
        <v>475</v>
      </c>
      <c r="AJ16" s="10">
        <v>0.1426848</v>
      </c>
      <c r="AK16" s="9">
        <v>1280</v>
      </c>
      <c r="AL16" s="10">
        <v>0.38642530000000003</v>
      </c>
      <c r="AM16" s="9">
        <v>2210</v>
      </c>
      <c r="AN16" s="10">
        <v>0.66727000000000003</v>
      </c>
      <c r="AO16" s="9">
        <v>2915</v>
      </c>
      <c r="AP16" s="10">
        <v>0.87873299999999999</v>
      </c>
      <c r="AQ16" s="9">
        <v>400</v>
      </c>
      <c r="AR16" s="10">
        <v>0.121267</v>
      </c>
      <c r="AS16" s="9">
        <v>3315</v>
      </c>
      <c r="AT16" s="9">
        <v>325</v>
      </c>
      <c r="AU16" s="10">
        <v>9.4959000000000002E-2</v>
      </c>
      <c r="AV16" s="9">
        <v>895</v>
      </c>
      <c r="AW16" s="10">
        <v>0.26289570000000001</v>
      </c>
      <c r="AX16" s="9">
        <v>1785</v>
      </c>
      <c r="AY16" s="10">
        <v>0.52286049999999995</v>
      </c>
      <c r="AZ16" s="9">
        <v>2675</v>
      </c>
      <c r="BA16" s="10">
        <v>0.78341150000000004</v>
      </c>
      <c r="BB16" s="9">
        <v>740</v>
      </c>
      <c r="BC16" s="10">
        <v>0.21658849999999999</v>
      </c>
      <c r="BD16" s="9">
        <v>3410</v>
      </c>
    </row>
    <row r="17" spans="1:56" ht="15" customHeight="1" x14ac:dyDescent="0.2">
      <c r="A17" t="s">
        <v>55</v>
      </c>
      <c r="B17" s="9">
        <v>810</v>
      </c>
      <c r="C17" s="10">
        <v>0.53703699999999999</v>
      </c>
      <c r="D17" s="9">
        <v>1175</v>
      </c>
      <c r="E17" s="10">
        <v>0.7784392</v>
      </c>
      <c r="F17" s="9">
        <v>1390</v>
      </c>
      <c r="G17" s="10">
        <v>0.92063490000000003</v>
      </c>
      <c r="H17" s="9">
        <v>1475</v>
      </c>
      <c r="I17" s="10">
        <v>0.97420629999999997</v>
      </c>
      <c r="J17" s="9">
        <v>40</v>
      </c>
      <c r="K17" s="10">
        <v>2.5793699999999999E-2</v>
      </c>
      <c r="L17" s="9">
        <v>1510</v>
      </c>
      <c r="M17" s="9">
        <v>875</v>
      </c>
      <c r="N17" s="10">
        <v>0.51534829999999998</v>
      </c>
      <c r="O17" s="9">
        <v>1270</v>
      </c>
      <c r="P17" s="10">
        <v>0.75088549999999998</v>
      </c>
      <c r="Q17" s="9">
        <v>1590</v>
      </c>
      <c r="R17" s="10">
        <v>0.93801650000000003</v>
      </c>
      <c r="S17" s="9">
        <v>1660</v>
      </c>
      <c r="T17" s="10">
        <v>0.97992919999999994</v>
      </c>
      <c r="U17" s="9">
        <v>35</v>
      </c>
      <c r="V17" s="10">
        <v>2.00708E-2</v>
      </c>
      <c r="W17" s="9">
        <v>1695</v>
      </c>
      <c r="X17" s="9">
        <v>825</v>
      </c>
      <c r="Y17" s="10">
        <v>0.49049880000000001</v>
      </c>
      <c r="Z17" s="9">
        <v>1305</v>
      </c>
      <c r="AA17" s="10">
        <v>0.77553439999999996</v>
      </c>
      <c r="AB17" s="9">
        <v>1620</v>
      </c>
      <c r="AC17" s="10">
        <v>0.96318289999999995</v>
      </c>
      <c r="AD17" s="9">
        <v>1665</v>
      </c>
      <c r="AE17" s="10">
        <v>0.98812350000000004</v>
      </c>
      <c r="AF17" s="9">
        <v>20</v>
      </c>
      <c r="AG17" s="10">
        <v>1.18765E-2</v>
      </c>
      <c r="AH17" s="9">
        <v>1685</v>
      </c>
      <c r="AI17" s="9">
        <v>795</v>
      </c>
      <c r="AJ17" s="10">
        <v>0.48359659999999999</v>
      </c>
      <c r="AK17" s="9">
        <v>1225</v>
      </c>
      <c r="AL17" s="10">
        <v>0.74483600000000005</v>
      </c>
      <c r="AM17" s="9">
        <v>1510</v>
      </c>
      <c r="AN17" s="10">
        <v>0.91798299999999999</v>
      </c>
      <c r="AO17" s="9">
        <v>1615</v>
      </c>
      <c r="AP17" s="10">
        <v>0.98116650000000005</v>
      </c>
      <c r="AQ17" s="9">
        <v>30</v>
      </c>
      <c r="AR17" s="10">
        <v>1.88335E-2</v>
      </c>
      <c r="AS17" s="9">
        <v>1645</v>
      </c>
      <c r="AT17" s="9">
        <v>675</v>
      </c>
      <c r="AU17" s="10">
        <v>0.45319870000000001</v>
      </c>
      <c r="AV17" s="9">
        <v>1055</v>
      </c>
      <c r="AW17" s="10">
        <v>0.70976430000000001</v>
      </c>
      <c r="AX17" s="9">
        <v>1340</v>
      </c>
      <c r="AY17" s="10">
        <v>0.90101010000000004</v>
      </c>
      <c r="AZ17" s="9">
        <v>1445</v>
      </c>
      <c r="BA17" s="10">
        <v>0.97373739999999998</v>
      </c>
      <c r="BB17" s="9">
        <v>40</v>
      </c>
      <c r="BC17" s="10">
        <v>2.6262600000000001E-2</v>
      </c>
      <c r="BD17" s="9">
        <v>1485</v>
      </c>
    </row>
    <row r="18" spans="1:56" ht="15" customHeight="1" x14ac:dyDescent="0.2">
      <c r="A18" t="s">
        <v>137</v>
      </c>
      <c r="B18" s="9">
        <v>160</v>
      </c>
      <c r="C18" s="10">
        <v>0.70353980000000005</v>
      </c>
      <c r="D18" s="9">
        <v>195</v>
      </c>
      <c r="E18" s="10">
        <v>0.86725660000000004</v>
      </c>
      <c r="F18" s="9">
        <v>210</v>
      </c>
      <c r="G18" s="10">
        <v>0.92477880000000001</v>
      </c>
      <c r="H18" s="9">
        <v>215</v>
      </c>
      <c r="I18" s="10">
        <v>0.95575220000000005</v>
      </c>
      <c r="J18" s="9">
        <v>10</v>
      </c>
      <c r="K18" s="10">
        <v>4.4247799999999997E-2</v>
      </c>
      <c r="L18" s="9">
        <v>225</v>
      </c>
      <c r="M18" s="9">
        <v>175</v>
      </c>
      <c r="N18" s="10" t="s">
        <v>29</v>
      </c>
      <c r="O18" s="9">
        <v>195</v>
      </c>
      <c r="P18" s="10" t="s">
        <v>29</v>
      </c>
      <c r="Q18" s="9">
        <v>210</v>
      </c>
      <c r="R18" s="10" t="s">
        <v>29</v>
      </c>
      <c r="S18" s="9">
        <v>210</v>
      </c>
      <c r="T18" s="10" t="s">
        <v>29</v>
      </c>
      <c r="U18" s="9" t="s">
        <v>29</v>
      </c>
      <c r="V18" s="10" t="s">
        <v>29</v>
      </c>
      <c r="W18" s="9">
        <v>215</v>
      </c>
      <c r="X18" s="9">
        <v>170</v>
      </c>
      <c r="Y18" s="10" t="s">
        <v>29</v>
      </c>
      <c r="Z18" s="9">
        <v>220</v>
      </c>
      <c r="AA18" s="10" t="s">
        <v>29</v>
      </c>
      <c r="AB18" s="9">
        <v>240</v>
      </c>
      <c r="AC18" s="10" t="s">
        <v>29</v>
      </c>
      <c r="AD18" s="9">
        <v>240</v>
      </c>
      <c r="AE18" s="10" t="s">
        <v>29</v>
      </c>
      <c r="AF18" s="9" t="s">
        <v>29</v>
      </c>
      <c r="AG18" s="10" t="s">
        <v>29</v>
      </c>
      <c r="AH18" s="9">
        <v>245</v>
      </c>
      <c r="AI18" s="9">
        <v>120</v>
      </c>
      <c r="AJ18" s="10">
        <v>0.61734690000000003</v>
      </c>
      <c r="AK18" s="9">
        <v>155</v>
      </c>
      <c r="AL18" s="10">
        <v>0.80102039999999997</v>
      </c>
      <c r="AM18" s="9">
        <v>175</v>
      </c>
      <c r="AN18" s="10">
        <v>0.90306120000000001</v>
      </c>
      <c r="AO18" s="9">
        <v>190</v>
      </c>
      <c r="AP18" s="10">
        <v>0.97448979999999996</v>
      </c>
      <c r="AQ18" s="9">
        <v>5</v>
      </c>
      <c r="AR18" s="10">
        <v>2.55102E-2</v>
      </c>
      <c r="AS18" s="9">
        <v>195</v>
      </c>
      <c r="AT18" s="9">
        <v>135</v>
      </c>
      <c r="AU18" s="10" t="s">
        <v>29</v>
      </c>
      <c r="AV18" s="9">
        <v>170</v>
      </c>
      <c r="AW18" s="10" t="s">
        <v>29</v>
      </c>
      <c r="AX18" s="9">
        <v>185</v>
      </c>
      <c r="AY18" s="10" t="s">
        <v>29</v>
      </c>
      <c r="AZ18" s="9">
        <v>190</v>
      </c>
      <c r="BA18" s="10" t="s">
        <v>29</v>
      </c>
      <c r="BB18" s="9" t="s">
        <v>29</v>
      </c>
      <c r="BC18" s="10" t="s">
        <v>29</v>
      </c>
      <c r="BD18" s="9">
        <v>195</v>
      </c>
    </row>
    <row r="19" spans="1:56" ht="15" customHeight="1" x14ac:dyDescent="0.2">
      <c r="A19" t="s">
        <v>77</v>
      </c>
      <c r="B19" s="9">
        <v>850</v>
      </c>
      <c r="C19" s="10">
        <v>0.55172410000000005</v>
      </c>
      <c r="D19" s="9">
        <v>1130</v>
      </c>
      <c r="E19" s="10">
        <v>0.73519840000000003</v>
      </c>
      <c r="F19" s="9">
        <v>1310</v>
      </c>
      <c r="G19" s="10">
        <v>0.8516591</v>
      </c>
      <c r="H19" s="9">
        <v>1440</v>
      </c>
      <c r="I19" s="10">
        <v>0.93819129999999995</v>
      </c>
      <c r="J19" s="9">
        <v>95</v>
      </c>
      <c r="K19" s="10">
        <v>6.1808700000000001E-2</v>
      </c>
      <c r="L19" s="9">
        <v>1535</v>
      </c>
      <c r="M19" s="9">
        <v>830</v>
      </c>
      <c r="N19" s="10">
        <v>0.50547450000000005</v>
      </c>
      <c r="O19" s="9">
        <v>1130</v>
      </c>
      <c r="P19" s="10">
        <v>0.68795620000000002</v>
      </c>
      <c r="Q19" s="9">
        <v>1405</v>
      </c>
      <c r="R19" s="10">
        <v>0.85583940000000003</v>
      </c>
      <c r="S19" s="9">
        <v>1550</v>
      </c>
      <c r="T19" s="10">
        <v>0.94221410000000005</v>
      </c>
      <c r="U19" s="9">
        <v>95</v>
      </c>
      <c r="V19" s="10">
        <v>5.7785900000000001E-2</v>
      </c>
      <c r="W19" s="9">
        <v>1645</v>
      </c>
      <c r="X19" s="9">
        <v>755</v>
      </c>
      <c r="Y19" s="10">
        <v>0.50671140000000003</v>
      </c>
      <c r="Z19" s="9">
        <v>1075</v>
      </c>
      <c r="AA19" s="10">
        <v>0.72214769999999995</v>
      </c>
      <c r="AB19" s="9">
        <v>1370</v>
      </c>
      <c r="AC19" s="10">
        <v>0.92013420000000001</v>
      </c>
      <c r="AD19" s="9">
        <v>1450</v>
      </c>
      <c r="AE19" s="10">
        <v>0.97181209999999996</v>
      </c>
      <c r="AF19" s="9">
        <v>40</v>
      </c>
      <c r="AG19" s="10">
        <v>2.8187899999999998E-2</v>
      </c>
      <c r="AH19" s="9">
        <v>1490</v>
      </c>
      <c r="AI19" s="9">
        <v>690</v>
      </c>
      <c r="AJ19" s="10">
        <v>0.46397310000000003</v>
      </c>
      <c r="AK19" s="9">
        <v>1030</v>
      </c>
      <c r="AL19" s="10">
        <v>0.69225590000000004</v>
      </c>
      <c r="AM19" s="9">
        <v>1235</v>
      </c>
      <c r="AN19" s="10">
        <v>0.83030300000000001</v>
      </c>
      <c r="AO19" s="9">
        <v>1365</v>
      </c>
      <c r="AP19" s="10">
        <v>0.92053870000000004</v>
      </c>
      <c r="AQ19" s="9">
        <v>120</v>
      </c>
      <c r="AR19" s="10">
        <v>7.9461299999999999E-2</v>
      </c>
      <c r="AS19" s="9">
        <v>1485</v>
      </c>
      <c r="AT19" s="9">
        <v>655</v>
      </c>
      <c r="AU19" s="10">
        <v>0.3972019</v>
      </c>
      <c r="AV19" s="9">
        <v>1000</v>
      </c>
      <c r="AW19" s="10">
        <v>0.60948910000000001</v>
      </c>
      <c r="AX19" s="9">
        <v>1270</v>
      </c>
      <c r="AY19" s="10">
        <v>0.77189779999999997</v>
      </c>
      <c r="AZ19" s="9">
        <v>1440</v>
      </c>
      <c r="BA19" s="10">
        <v>0.87591240000000004</v>
      </c>
      <c r="BB19" s="9">
        <v>205</v>
      </c>
      <c r="BC19" s="10">
        <v>0.12408760000000001</v>
      </c>
      <c r="BD19" s="9">
        <v>1645</v>
      </c>
    </row>
    <row r="20" spans="1:56" ht="15" customHeight="1" x14ac:dyDescent="0.2">
      <c r="A20" t="s">
        <v>56</v>
      </c>
      <c r="B20" s="9">
        <v>7620</v>
      </c>
      <c r="C20" s="10">
        <v>0.32346950000000002</v>
      </c>
      <c r="D20" s="9">
        <v>14645</v>
      </c>
      <c r="E20" s="10">
        <v>0.6217203</v>
      </c>
      <c r="F20" s="9">
        <v>19850</v>
      </c>
      <c r="G20" s="10">
        <v>0.8427443</v>
      </c>
      <c r="H20" s="9">
        <v>22300</v>
      </c>
      <c r="I20" s="10">
        <v>0.94667570000000001</v>
      </c>
      <c r="J20" s="9">
        <v>1255</v>
      </c>
      <c r="K20" s="10">
        <v>5.3324299999999998E-2</v>
      </c>
      <c r="L20" s="9">
        <v>23555</v>
      </c>
      <c r="M20" s="9">
        <v>8975</v>
      </c>
      <c r="N20" s="10">
        <v>0.389125</v>
      </c>
      <c r="O20" s="9">
        <v>15030</v>
      </c>
      <c r="P20" s="10">
        <v>0.65176480000000003</v>
      </c>
      <c r="Q20" s="9">
        <v>20455</v>
      </c>
      <c r="R20" s="10">
        <v>0.88687020000000005</v>
      </c>
      <c r="S20" s="9">
        <v>22335</v>
      </c>
      <c r="T20" s="10">
        <v>0.96843290000000004</v>
      </c>
      <c r="U20" s="9">
        <v>730</v>
      </c>
      <c r="V20" s="10">
        <v>3.1567100000000001E-2</v>
      </c>
      <c r="W20" s="9">
        <v>23060</v>
      </c>
      <c r="X20" s="9">
        <v>7120</v>
      </c>
      <c r="Y20" s="10">
        <v>0.31108000000000002</v>
      </c>
      <c r="Z20" s="9">
        <v>13700</v>
      </c>
      <c r="AA20" s="10">
        <v>0.59861059999999999</v>
      </c>
      <c r="AB20" s="9">
        <v>20270</v>
      </c>
      <c r="AC20" s="10">
        <v>0.8857043</v>
      </c>
      <c r="AD20" s="9">
        <v>22275</v>
      </c>
      <c r="AE20" s="10">
        <v>0.97326109999999999</v>
      </c>
      <c r="AF20" s="9">
        <v>610</v>
      </c>
      <c r="AG20" s="10">
        <v>2.6738899999999999E-2</v>
      </c>
      <c r="AH20" s="9">
        <v>22890</v>
      </c>
      <c r="AI20" s="9">
        <v>5950</v>
      </c>
      <c r="AJ20" s="10">
        <v>0.2667892</v>
      </c>
      <c r="AK20" s="9">
        <v>12845</v>
      </c>
      <c r="AL20" s="10">
        <v>0.57594369999999995</v>
      </c>
      <c r="AM20" s="9">
        <v>18265</v>
      </c>
      <c r="AN20" s="10">
        <v>0.81874829999999998</v>
      </c>
      <c r="AO20" s="9">
        <v>21110</v>
      </c>
      <c r="AP20" s="10">
        <v>0.9463821</v>
      </c>
      <c r="AQ20" s="9">
        <v>1195</v>
      </c>
      <c r="AR20" s="10">
        <v>5.3617900000000003E-2</v>
      </c>
      <c r="AS20" s="9">
        <v>22305</v>
      </c>
      <c r="AT20" s="9">
        <v>5920</v>
      </c>
      <c r="AU20" s="10">
        <v>0.27607589999999999</v>
      </c>
      <c r="AV20" s="9">
        <v>11650</v>
      </c>
      <c r="AW20" s="10">
        <v>0.54310630000000004</v>
      </c>
      <c r="AX20" s="9">
        <v>17080</v>
      </c>
      <c r="AY20" s="10">
        <v>0.79628849999999995</v>
      </c>
      <c r="AZ20" s="9">
        <v>19915</v>
      </c>
      <c r="BA20" s="10">
        <v>0.92847480000000004</v>
      </c>
      <c r="BB20" s="9">
        <v>1535</v>
      </c>
      <c r="BC20" s="10">
        <v>7.1525199999999997E-2</v>
      </c>
      <c r="BD20" s="9">
        <v>21445</v>
      </c>
    </row>
    <row r="21" spans="1:56" ht="15" customHeight="1" x14ac:dyDescent="0.2">
      <c r="A21" t="s">
        <v>57</v>
      </c>
      <c r="B21" s="9">
        <v>105</v>
      </c>
      <c r="C21" s="10">
        <v>0.28609630000000003</v>
      </c>
      <c r="D21" s="9">
        <v>210</v>
      </c>
      <c r="E21" s="10">
        <v>0.55882350000000003</v>
      </c>
      <c r="F21" s="9">
        <v>290</v>
      </c>
      <c r="G21" s="10">
        <v>0.78074869999999996</v>
      </c>
      <c r="H21" s="9">
        <v>345</v>
      </c>
      <c r="I21" s="10">
        <v>0.92513369999999995</v>
      </c>
      <c r="J21" s="9">
        <v>30</v>
      </c>
      <c r="K21" s="10">
        <v>7.4866299999999997E-2</v>
      </c>
      <c r="L21" s="9">
        <v>375</v>
      </c>
      <c r="M21" s="9">
        <v>125</v>
      </c>
      <c r="N21" s="10">
        <v>0.33972599999999997</v>
      </c>
      <c r="O21" s="9">
        <v>240</v>
      </c>
      <c r="P21" s="10">
        <v>0.65479449999999995</v>
      </c>
      <c r="Q21" s="9">
        <v>325</v>
      </c>
      <c r="R21" s="10">
        <v>0.89589039999999998</v>
      </c>
      <c r="S21" s="9">
        <v>350</v>
      </c>
      <c r="T21" s="10">
        <v>0.96438360000000001</v>
      </c>
      <c r="U21" s="9">
        <v>15</v>
      </c>
      <c r="V21" s="10">
        <v>3.5616399999999999E-2</v>
      </c>
      <c r="W21" s="9">
        <v>365</v>
      </c>
      <c r="X21" s="9">
        <v>125</v>
      </c>
      <c r="Y21" s="10">
        <v>0.30024210000000001</v>
      </c>
      <c r="Z21" s="9">
        <v>270</v>
      </c>
      <c r="AA21" s="10">
        <v>0.65133169999999996</v>
      </c>
      <c r="AB21" s="9">
        <v>380</v>
      </c>
      <c r="AC21" s="10">
        <v>0.91767549999999998</v>
      </c>
      <c r="AD21" s="9">
        <v>405</v>
      </c>
      <c r="AE21" s="10">
        <v>0.9830508</v>
      </c>
      <c r="AF21" s="9">
        <v>5</v>
      </c>
      <c r="AG21" s="10">
        <v>1.6949200000000001E-2</v>
      </c>
      <c r="AH21" s="9">
        <v>415</v>
      </c>
      <c r="AI21" s="9">
        <v>110</v>
      </c>
      <c r="AJ21" s="10">
        <v>0.25899280000000002</v>
      </c>
      <c r="AK21" s="9">
        <v>210</v>
      </c>
      <c r="AL21" s="10">
        <v>0.50119899999999995</v>
      </c>
      <c r="AM21" s="9">
        <v>315</v>
      </c>
      <c r="AN21" s="10">
        <v>0.7553957</v>
      </c>
      <c r="AO21" s="9">
        <v>380</v>
      </c>
      <c r="AP21" s="10">
        <v>0.91127100000000005</v>
      </c>
      <c r="AQ21" s="9">
        <v>35</v>
      </c>
      <c r="AR21" s="10">
        <v>8.8729000000000002E-2</v>
      </c>
      <c r="AS21" s="9">
        <v>415</v>
      </c>
      <c r="AT21" s="9">
        <v>130</v>
      </c>
      <c r="AU21" s="10">
        <v>0.3004695</v>
      </c>
      <c r="AV21" s="9">
        <v>235</v>
      </c>
      <c r="AW21" s="10">
        <v>0.556338</v>
      </c>
      <c r="AX21" s="9">
        <v>335</v>
      </c>
      <c r="AY21" s="10">
        <v>0.7887324</v>
      </c>
      <c r="AZ21" s="9">
        <v>390</v>
      </c>
      <c r="BA21" s="10">
        <v>0.9178404</v>
      </c>
      <c r="BB21" s="9">
        <v>35</v>
      </c>
      <c r="BC21" s="10">
        <v>8.2159599999999999E-2</v>
      </c>
      <c r="BD21" s="9">
        <v>425</v>
      </c>
    </row>
    <row r="22" spans="1:56" ht="15" customHeight="1" x14ac:dyDescent="0.2">
      <c r="A22" t="s">
        <v>58</v>
      </c>
      <c r="B22" s="9">
        <v>30</v>
      </c>
      <c r="C22" s="10">
        <v>0.1510417</v>
      </c>
      <c r="D22" s="9">
        <v>75</v>
      </c>
      <c r="E22" s="10">
        <v>0.3958333</v>
      </c>
      <c r="F22" s="9">
        <v>120</v>
      </c>
      <c r="G22" s="10">
        <v>0.61979169999999995</v>
      </c>
      <c r="H22" s="9">
        <v>165</v>
      </c>
      <c r="I22" s="10">
        <v>0.86979169999999995</v>
      </c>
      <c r="J22" s="9">
        <v>25</v>
      </c>
      <c r="K22" s="10">
        <v>0.1302083</v>
      </c>
      <c r="L22" s="9">
        <v>190</v>
      </c>
      <c r="M22" s="9">
        <v>60</v>
      </c>
      <c r="N22" s="10">
        <v>0.3128205</v>
      </c>
      <c r="O22" s="9">
        <v>100</v>
      </c>
      <c r="P22" s="10">
        <v>0.51794870000000004</v>
      </c>
      <c r="Q22" s="9">
        <v>160</v>
      </c>
      <c r="R22" s="10">
        <v>0.82564099999999996</v>
      </c>
      <c r="S22" s="9">
        <v>190</v>
      </c>
      <c r="T22" s="10">
        <v>0.96923079999999995</v>
      </c>
      <c r="U22" s="9">
        <v>5</v>
      </c>
      <c r="V22" s="10">
        <v>3.07692E-2</v>
      </c>
      <c r="W22" s="9">
        <v>195</v>
      </c>
      <c r="X22" s="9">
        <v>30</v>
      </c>
      <c r="Y22" s="10" t="s">
        <v>29</v>
      </c>
      <c r="Z22" s="9">
        <v>70</v>
      </c>
      <c r="AA22" s="10" t="s">
        <v>29</v>
      </c>
      <c r="AB22" s="9">
        <v>125</v>
      </c>
      <c r="AC22" s="10" t="s">
        <v>29</v>
      </c>
      <c r="AD22" s="9">
        <v>140</v>
      </c>
      <c r="AE22" s="10" t="s">
        <v>29</v>
      </c>
      <c r="AF22" s="9" t="s">
        <v>29</v>
      </c>
      <c r="AG22" s="10" t="s">
        <v>29</v>
      </c>
      <c r="AH22" s="9">
        <v>145</v>
      </c>
      <c r="AI22" s="9">
        <v>5</v>
      </c>
      <c r="AJ22" s="10">
        <v>4.8076899999999999E-2</v>
      </c>
      <c r="AK22" s="9">
        <v>25</v>
      </c>
      <c r="AL22" s="10">
        <v>0.2403846</v>
      </c>
      <c r="AM22" s="9">
        <v>45</v>
      </c>
      <c r="AN22" s="10">
        <v>0.41346149999999998</v>
      </c>
      <c r="AO22" s="9">
        <v>75</v>
      </c>
      <c r="AP22" s="10">
        <v>0.73076920000000001</v>
      </c>
      <c r="AQ22" s="9">
        <v>30</v>
      </c>
      <c r="AR22" s="10">
        <v>0.26923079999999999</v>
      </c>
      <c r="AS22" s="9">
        <v>105</v>
      </c>
      <c r="AT22" s="9">
        <v>5</v>
      </c>
      <c r="AU22" s="10">
        <v>4.8780499999999997E-2</v>
      </c>
      <c r="AV22" s="9">
        <v>35</v>
      </c>
      <c r="AW22" s="10">
        <v>0.28455279999999999</v>
      </c>
      <c r="AX22" s="9">
        <v>55</v>
      </c>
      <c r="AY22" s="10">
        <v>0.43902439999999998</v>
      </c>
      <c r="AZ22" s="9">
        <v>90</v>
      </c>
      <c r="BA22" s="10">
        <v>0.73170729999999995</v>
      </c>
      <c r="BB22" s="9">
        <v>35</v>
      </c>
      <c r="BC22" s="10">
        <v>0.2682927</v>
      </c>
      <c r="BD22" s="9">
        <v>125</v>
      </c>
    </row>
    <row r="23" spans="1:56" ht="15" customHeight="1" x14ac:dyDescent="0.2">
      <c r="A23" t="s">
        <v>59</v>
      </c>
      <c r="B23" s="9" t="s">
        <v>29</v>
      </c>
      <c r="C23" s="10" t="s">
        <v>29</v>
      </c>
      <c r="D23" s="9" t="s">
        <v>29</v>
      </c>
      <c r="E23" s="10" t="s">
        <v>29</v>
      </c>
      <c r="F23" s="9">
        <v>15</v>
      </c>
      <c r="G23" s="10" t="s">
        <v>29</v>
      </c>
      <c r="H23" s="9">
        <v>20</v>
      </c>
      <c r="I23" s="10" t="s">
        <v>29</v>
      </c>
      <c r="J23" s="9">
        <v>5</v>
      </c>
      <c r="K23" s="10" t="s">
        <v>29</v>
      </c>
      <c r="L23" s="9">
        <v>25</v>
      </c>
      <c r="M23" s="9">
        <v>10</v>
      </c>
      <c r="N23" s="10" t="s">
        <v>29</v>
      </c>
      <c r="O23" s="9">
        <v>15</v>
      </c>
      <c r="P23" s="10" t="s">
        <v>29</v>
      </c>
      <c r="Q23" s="9">
        <v>20</v>
      </c>
      <c r="R23" s="10" t="s">
        <v>29</v>
      </c>
      <c r="S23" s="9">
        <v>25</v>
      </c>
      <c r="T23" s="10" t="s">
        <v>29</v>
      </c>
      <c r="U23" s="9" t="s">
        <v>29</v>
      </c>
      <c r="V23" s="10" t="s">
        <v>29</v>
      </c>
      <c r="W23" s="9">
        <v>25</v>
      </c>
      <c r="X23" s="9" t="s">
        <v>29</v>
      </c>
      <c r="Y23" s="10" t="s">
        <v>29</v>
      </c>
      <c r="Z23" s="9">
        <v>10</v>
      </c>
      <c r="AA23" s="10" t="s">
        <v>29</v>
      </c>
      <c r="AB23" s="9">
        <v>15</v>
      </c>
      <c r="AC23" s="10" t="s">
        <v>29</v>
      </c>
      <c r="AD23" s="9">
        <v>15</v>
      </c>
      <c r="AE23" s="10" t="s">
        <v>29</v>
      </c>
      <c r="AF23" s="9" t="s">
        <v>29</v>
      </c>
      <c r="AG23" s="10" t="s">
        <v>29</v>
      </c>
      <c r="AH23" s="9">
        <v>20</v>
      </c>
      <c r="AI23" s="9" t="s">
        <v>29</v>
      </c>
      <c r="AJ23" s="10" t="s">
        <v>29</v>
      </c>
      <c r="AK23" s="9" t="s">
        <v>29</v>
      </c>
      <c r="AL23" s="10" t="s">
        <v>29</v>
      </c>
      <c r="AM23" s="9" t="s">
        <v>29</v>
      </c>
      <c r="AN23" s="10" t="s">
        <v>29</v>
      </c>
      <c r="AO23" s="9">
        <v>5</v>
      </c>
      <c r="AP23" s="10" t="s">
        <v>29</v>
      </c>
      <c r="AQ23" s="9" t="s">
        <v>29</v>
      </c>
      <c r="AR23" s="10" t="s">
        <v>29</v>
      </c>
      <c r="AS23" s="9">
        <v>10</v>
      </c>
      <c r="AT23" s="9">
        <v>0</v>
      </c>
      <c r="AU23" s="10">
        <v>0</v>
      </c>
      <c r="AV23" s="9">
        <v>0</v>
      </c>
      <c r="AW23" s="10">
        <v>0</v>
      </c>
      <c r="AX23" s="9" t="s">
        <v>29</v>
      </c>
      <c r="AY23" s="10" t="s">
        <v>29</v>
      </c>
      <c r="AZ23" s="9">
        <v>5</v>
      </c>
      <c r="BA23" s="10" t="s">
        <v>29</v>
      </c>
      <c r="BB23" s="9" t="s">
        <v>29</v>
      </c>
      <c r="BC23" s="10" t="s">
        <v>29</v>
      </c>
      <c r="BD23" s="9">
        <v>10</v>
      </c>
    </row>
    <row r="24" spans="1:56" ht="15" customHeight="1" x14ac:dyDescent="0.2">
      <c r="A24" t="s">
        <v>28</v>
      </c>
      <c r="B24" s="9">
        <v>1210</v>
      </c>
      <c r="C24" s="10">
        <v>0.50565090000000001</v>
      </c>
      <c r="D24" s="9">
        <v>1595</v>
      </c>
      <c r="E24" s="10">
        <v>0.66680620000000002</v>
      </c>
      <c r="F24" s="9">
        <v>1950</v>
      </c>
      <c r="G24" s="10">
        <v>0.81540389999999996</v>
      </c>
      <c r="H24" s="9">
        <v>2215</v>
      </c>
      <c r="I24" s="10">
        <v>0.9267476</v>
      </c>
      <c r="J24" s="9">
        <v>175</v>
      </c>
      <c r="K24" s="10">
        <v>7.3252399999999995E-2</v>
      </c>
      <c r="L24" s="9">
        <v>2390</v>
      </c>
      <c r="M24" s="9">
        <v>1315</v>
      </c>
      <c r="N24" s="10">
        <v>0.52495009999999998</v>
      </c>
      <c r="O24" s="9">
        <v>1795</v>
      </c>
      <c r="P24" s="10">
        <v>0.71576850000000003</v>
      </c>
      <c r="Q24" s="9">
        <v>2240</v>
      </c>
      <c r="R24" s="10">
        <v>0.89341320000000002</v>
      </c>
      <c r="S24" s="9">
        <v>2410</v>
      </c>
      <c r="T24" s="10">
        <v>0.96207580000000004</v>
      </c>
      <c r="U24" s="9">
        <v>95</v>
      </c>
      <c r="V24" s="10">
        <v>3.7924199999999998E-2</v>
      </c>
      <c r="W24" s="9">
        <v>2505</v>
      </c>
      <c r="X24" s="9">
        <v>1415</v>
      </c>
      <c r="Y24" s="10">
        <v>0.5329815</v>
      </c>
      <c r="Z24" s="9">
        <v>1985</v>
      </c>
      <c r="AA24" s="10">
        <v>0.74820960000000003</v>
      </c>
      <c r="AB24" s="9">
        <v>2435</v>
      </c>
      <c r="AC24" s="10">
        <v>0.91820579999999996</v>
      </c>
      <c r="AD24" s="9">
        <v>2605</v>
      </c>
      <c r="AE24" s="10">
        <v>0.98228420000000005</v>
      </c>
      <c r="AF24" s="9">
        <v>45</v>
      </c>
      <c r="AG24" s="10">
        <v>1.77158E-2</v>
      </c>
      <c r="AH24" s="9">
        <v>2655</v>
      </c>
      <c r="AI24" s="9">
        <v>1330</v>
      </c>
      <c r="AJ24" s="10">
        <v>0.48542269999999998</v>
      </c>
      <c r="AK24" s="9">
        <v>1810</v>
      </c>
      <c r="AL24" s="10">
        <v>0.65925659999999997</v>
      </c>
      <c r="AM24" s="9">
        <v>2240</v>
      </c>
      <c r="AN24" s="10">
        <v>0.81632649999999995</v>
      </c>
      <c r="AO24" s="9">
        <v>2520</v>
      </c>
      <c r="AP24" s="10">
        <v>0.9183673</v>
      </c>
      <c r="AQ24" s="9">
        <v>225</v>
      </c>
      <c r="AR24" s="10">
        <v>8.1632700000000002E-2</v>
      </c>
      <c r="AS24" s="9">
        <v>2745</v>
      </c>
      <c r="AT24" s="9">
        <v>1385</v>
      </c>
      <c r="AU24" s="10">
        <v>0.50768670000000005</v>
      </c>
      <c r="AV24" s="9">
        <v>1855</v>
      </c>
      <c r="AW24" s="10">
        <v>0.67935579999999995</v>
      </c>
      <c r="AX24" s="9">
        <v>2270</v>
      </c>
      <c r="AY24" s="10">
        <v>0.83089310000000005</v>
      </c>
      <c r="AZ24" s="9">
        <v>2545</v>
      </c>
      <c r="BA24" s="10">
        <v>0.93191800000000002</v>
      </c>
      <c r="BB24" s="9">
        <v>185</v>
      </c>
      <c r="BC24" s="10">
        <v>6.8082000000000004E-2</v>
      </c>
      <c r="BD24" s="9">
        <v>2730</v>
      </c>
    </row>
    <row r="25" spans="1:56" ht="15" customHeight="1" x14ac:dyDescent="0.2">
      <c r="A25" t="s">
        <v>30</v>
      </c>
      <c r="B25" s="9">
        <v>15</v>
      </c>
      <c r="C25" s="10">
        <v>0.36956519999999998</v>
      </c>
      <c r="D25" s="9">
        <v>30</v>
      </c>
      <c r="E25" s="10">
        <v>0.60869569999999995</v>
      </c>
      <c r="F25" s="9">
        <v>35</v>
      </c>
      <c r="G25" s="10">
        <v>0.80434779999999995</v>
      </c>
      <c r="H25" s="9">
        <v>45</v>
      </c>
      <c r="I25" s="10">
        <v>1</v>
      </c>
      <c r="J25" s="9">
        <v>0</v>
      </c>
      <c r="K25" s="10">
        <v>0</v>
      </c>
      <c r="L25" s="9">
        <v>45</v>
      </c>
      <c r="M25" s="9">
        <v>25</v>
      </c>
      <c r="N25" s="10" t="s">
        <v>29</v>
      </c>
      <c r="O25" s="9">
        <v>30</v>
      </c>
      <c r="P25" s="10" t="s">
        <v>29</v>
      </c>
      <c r="Q25" s="9">
        <v>35</v>
      </c>
      <c r="R25" s="10" t="s">
        <v>29</v>
      </c>
      <c r="S25" s="9">
        <v>40</v>
      </c>
      <c r="T25" s="10" t="s">
        <v>29</v>
      </c>
      <c r="U25" s="9" t="s">
        <v>29</v>
      </c>
      <c r="V25" s="10" t="s">
        <v>29</v>
      </c>
      <c r="W25" s="9">
        <v>40</v>
      </c>
      <c r="X25" s="9">
        <v>10</v>
      </c>
      <c r="Y25" s="10">
        <v>0.41379310000000002</v>
      </c>
      <c r="Z25" s="9">
        <v>25</v>
      </c>
      <c r="AA25" s="10">
        <v>0.79310340000000001</v>
      </c>
      <c r="AB25" s="9">
        <v>30</v>
      </c>
      <c r="AC25" s="10">
        <v>0.96551719999999996</v>
      </c>
      <c r="AD25" s="9">
        <v>30</v>
      </c>
      <c r="AE25" s="10">
        <v>1</v>
      </c>
      <c r="AF25" s="9">
        <v>0</v>
      </c>
      <c r="AG25" s="10">
        <v>0</v>
      </c>
      <c r="AH25" s="9">
        <v>30</v>
      </c>
      <c r="AI25" s="9">
        <v>20</v>
      </c>
      <c r="AJ25" s="10">
        <v>0.35294120000000001</v>
      </c>
      <c r="AK25" s="9">
        <v>25</v>
      </c>
      <c r="AL25" s="10">
        <v>0.47058820000000001</v>
      </c>
      <c r="AM25" s="9">
        <v>35</v>
      </c>
      <c r="AN25" s="10">
        <v>0.64705880000000005</v>
      </c>
      <c r="AO25" s="9">
        <v>40</v>
      </c>
      <c r="AP25" s="10">
        <v>0.82352939999999997</v>
      </c>
      <c r="AQ25" s="9">
        <v>10</v>
      </c>
      <c r="AR25" s="10">
        <v>0.17647060000000001</v>
      </c>
      <c r="AS25" s="9">
        <v>50</v>
      </c>
      <c r="AT25" s="9">
        <v>10</v>
      </c>
      <c r="AU25" s="10" t="s">
        <v>29</v>
      </c>
      <c r="AV25" s="9">
        <v>15</v>
      </c>
      <c r="AW25" s="10" t="s">
        <v>29</v>
      </c>
      <c r="AX25" s="9">
        <v>20</v>
      </c>
      <c r="AY25" s="10" t="s">
        <v>29</v>
      </c>
      <c r="AZ25" s="9">
        <v>20</v>
      </c>
      <c r="BA25" s="10" t="s">
        <v>29</v>
      </c>
      <c r="BB25" s="9" t="s">
        <v>29</v>
      </c>
      <c r="BC25" s="10" t="s">
        <v>29</v>
      </c>
      <c r="BD25" s="9">
        <v>25</v>
      </c>
    </row>
    <row r="26" spans="1:56" ht="15" customHeight="1" x14ac:dyDescent="0.2">
      <c r="A26" t="s">
        <v>32</v>
      </c>
      <c r="B26" s="9">
        <v>35</v>
      </c>
      <c r="C26" s="10" t="s">
        <v>29</v>
      </c>
      <c r="D26" s="9">
        <v>60</v>
      </c>
      <c r="E26" s="10" t="s">
        <v>29</v>
      </c>
      <c r="F26" s="9">
        <v>70</v>
      </c>
      <c r="G26" s="10" t="s">
        <v>29</v>
      </c>
      <c r="H26" s="9">
        <v>80</v>
      </c>
      <c r="I26" s="10" t="s">
        <v>29</v>
      </c>
      <c r="J26" s="9" t="s">
        <v>29</v>
      </c>
      <c r="K26" s="10" t="s">
        <v>29</v>
      </c>
      <c r="L26" s="9">
        <v>85</v>
      </c>
      <c r="M26" s="9">
        <v>50</v>
      </c>
      <c r="N26" s="10">
        <v>0.60714290000000004</v>
      </c>
      <c r="O26" s="9">
        <v>70</v>
      </c>
      <c r="P26" s="10">
        <v>0.85714290000000004</v>
      </c>
      <c r="Q26" s="9">
        <v>85</v>
      </c>
      <c r="R26" s="10">
        <v>0.98809519999999995</v>
      </c>
      <c r="S26" s="9">
        <v>85</v>
      </c>
      <c r="T26" s="10">
        <v>1</v>
      </c>
      <c r="U26" s="9">
        <v>0</v>
      </c>
      <c r="V26" s="10">
        <v>0</v>
      </c>
      <c r="W26" s="9">
        <v>85</v>
      </c>
      <c r="X26" s="9">
        <v>45</v>
      </c>
      <c r="Y26" s="10">
        <v>0.55696199999999996</v>
      </c>
      <c r="Z26" s="9">
        <v>60</v>
      </c>
      <c r="AA26" s="10">
        <v>0.73417719999999997</v>
      </c>
      <c r="AB26" s="9">
        <v>75</v>
      </c>
      <c r="AC26" s="10">
        <v>0.97468350000000004</v>
      </c>
      <c r="AD26" s="9">
        <v>80</v>
      </c>
      <c r="AE26" s="10">
        <v>1</v>
      </c>
      <c r="AF26" s="9">
        <v>0</v>
      </c>
      <c r="AG26" s="10">
        <v>0</v>
      </c>
      <c r="AH26" s="9">
        <v>80</v>
      </c>
      <c r="AI26" s="9">
        <v>20</v>
      </c>
      <c r="AJ26" s="10" t="s">
        <v>29</v>
      </c>
      <c r="AK26" s="9">
        <v>45</v>
      </c>
      <c r="AL26" s="10" t="s">
        <v>29</v>
      </c>
      <c r="AM26" s="9">
        <v>60</v>
      </c>
      <c r="AN26" s="10" t="s">
        <v>29</v>
      </c>
      <c r="AO26" s="9">
        <v>65</v>
      </c>
      <c r="AP26" s="10" t="s">
        <v>29</v>
      </c>
      <c r="AQ26" s="9" t="s">
        <v>29</v>
      </c>
      <c r="AR26" s="10" t="s">
        <v>29</v>
      </c>
      <c r="AS26" s="9">
        <v>70</v>
      </c>
      <c r="AT26" s="9">
        <v>35</v>
      </c>
      <c r="AU26" s="10" t="s">
        <v>29</v>
      </c>
      <c r="AV26" s="9">
        <v>55</v>
      </c>
      <c r="AW26" s="10" t="s">
        <v>29</v>
      </c>
      <c r="AX26" s="9">
        <v>70</v>
      </c>
      <c r="AY26" s="10" t="s">
        <v>29</v>
      </c>
      <c r="AZ26" s="9">
        <v>75</v>
      </c>
      <c r="BA26" s="10" t="s">
        <v>29</v>
      </c>
      <c r="BB26" s="9" t="s">
        <v>29</v>
      </c>
      <c r="BC26" s="10" t="s">
        <v>29</v>
      </c>
      <c r="BD26" s="9">
        <v>75</v>
      </c>
    </row>
    <row r="27" spans="1:56" ht="15" customHeight="1" x14ac:dyDescent="0.2">
      <c r="A27" t="s">
        <v>60</v>
      </c>
      <c r="B27" s="9">
        <v>2055</v>
      </c>
      <c r="C27" s="10">
        <v>0.36911179999999999</v>
      </c>
      <c r="D27" s="9">
        <v>3335</v>
      </c>
      <c r="E27" s="10">
        <v>0.59978430000000005</v>
      </c>
      <c r="F27" s="9">
        <v>4380</v>
      </c>
      <c r="G27" s="10">
        <v>0.78748649999999998</v>
      </c>
      <c r="H27" s="9">
        <v>5135</v>
      </c>
      <c r="I27" s="10">
        <v>0.92358859999999998</v>
      </c>
      <c r="J27" s="9">
        <v>425</v>
      </c>
      <c r="K27" s="10">
        <v>7.6411400000000004E-2</v>
      </c>
      <c r="L27" s="9">
        <v>5560</v>
      </c>
      <c r="M27" s="9">
        <v>2515</v>
      </c>
      <c r="N27" s="10">
        <v>0.46781990000000001</v>
      </c>
      <c r="O27" s="9">
        <v>3660</v>
      </c>
      <c r="P27" s="10">
        <v>0.68043149999999997</v>
      </c>
      <c r="Q27" s="9">
        <v>4690</v>
      </c>
      <c r="R27" s="10">
        <v>0.87220980000000004</v>
      </c>
      <c r="S27" s="9">
        <v>5185</v>
      </c>
      <c r="T27" s="10">
        <v>0.96465769999999995</v>
      </c>
      <c r="U27" s="9">
        <v>190</v>
      </c>
      <c r="V27" s="10">
        <v>3.53423E-2</v>
      </c>
      <c r="W27" s="9">
        <v>5375</v>
      </c>
      <c r="X27" s="9">
        <v>1830</v>
      </c>
      <c r="Y27" s="10">
        <v>0.35816229999999999</v>
      </c>
      <c r="Z27" s="9">
        <v>3060</v>
      </c>
      <c r="AA27" s="10">
        <v>0.59863149999999998</v>
      </c>
      <c r="AB27" s="9">
        <v>4470</v>
      </c>
      <c r="AC27" s="10">
        <v>0.87390029999999996</v>
      </c>
      <c r="AD27" s="9">
        <v>4945</v>
      </c>
      <c r="AE27" s="10">
        <v>0.96676439999999997</v>
      </c>
      <c r="AF27" s="9">
        <v>170</v>
      </c>
      <c r="AG27" s="10">
        <v>3.3235599999999997E-2</v>
      </c>
      <c r="AH27" s="9">
        <v>5115</v>
      </c>
      <c r="AI27" s="9">
        <v>1240</v>
      </c>
      <c r="AJ27" s="10">
        <v>0.24073710000000001</v>
      </c>
      <c r="AK27" s="9">
        <v>2410</v>
      </c>
      <c r="AL27" s="10">
        <v>0.46789520000000001</v>
      </c>
      <c r="AM27" s="9">
        <v>3525</v>
      </c>
      <c r="AN27" s="10">
        <v>0.68360810000000005</v>
      </c>
      <c r="AO27" s="9">
        <v>4405</v>
      </c>
      <c r="AP27" s="10">
        <v>0.85489820000000005</v>
      </c>
      <c r="AQ27" s="9">
        <v>750</v>
      </c>
      <c r="AR27" s="10">
        <v>0.1451018</v>
      </c>
      <c r="AS27" s="9">
        <v>5155</v>
      </c>
      <c r="AT27" s="9">
        <v>1320</v>
      </c>
      <c r="AU27" s="10">
        <v>0.25591770000000003</v>
      </c>
      <c r="AV27" s="9">
        <v>2340</v>
      </c>
      <c r="AW27" s="10">
        <v>0.45362819999999998</v>
      </c>
      <c r="AX27" s="9">
        <v>3480</v>
      </c>
      <c r="AY27" s="10">
        <v>0.67539769999999999</v>
      </c>
      <c r="AZ27" s="9">
        <v>4360</v>
      </c>
      <c r="BA27" s="10">
        <v>0.84633290000000005</v>
      </c>
      <c r="BB27" s="9">
        <v>790</v>
      </c>
      <c r="BC27" s="10">
        <v>0.1536671</v>
      </c>
      <c r="BD27" s="9">
        <v>5155</v>
      </c>
    </row>
    <row r="28" spans="1:56" ht="15" customHeight="1" x14ac:dyDescent="0.2">
      <c r="A28" t="s">
        <v>33</v>
      </c>
      <c r="B28" s="9">
        <v>405</v>
      </c>
      <c r="C28" s="10">
        <v>0.52467529999999996</v>
      </c>
      <c r="D28" s="9">
        <v>580</v>
      </c>
      <c r="E28" s="10">
        <v>0.75454549999999998</v>
      </c>
      <c r="F28" s="9">
        <v>695</v>
      </c>
      <c r="G28" s="10">
        <v>0.90389609999999998</v>
      </c>
      <c r="H28" s="9">
        <v>760</v>
      </c>
      <c r="I28" s="10">
        <v>0.98571430000000004</v>
      </c>
      <c r="J28" s="9">
        <v>10</v>
      </c>
      <c r="K28" s="10">
        <v>1.42857E-2</v>
      </c>
      <c r="L28" s="9">
        <v>770</v>
      </c>
      <c r="M28" s="9">
        <v>350</v>
      </c>
      <c r="N28" s="10">
        <v>0.53012049999999999</v>
      </c>
      <c r="O28" s="9">
        <v>485</v>
      </c>
      <c r="P28" s="10">
        <v>0.72891570000000006</v>
      </c>
      <c r="Q28" s="9">
        <v>595</v>
      </c>
      <c r="R28" s="10">
        <v>0.89909640000000002</v>
      </c>
      <c r="S28" s="9">
        <v>645</v>
      </c>
      <c r="T28" s="10">
        <v>0.97138550000000001</v>
      </c>
      <c r="U28" s="9">
        <v>20</v>
      </c>
      <c r="V28" s="10">
        <v>2.8614500000000001E-2</v>
      </c>
      <c r="W28" s="9">
        <v>665</v>
      </c>
      <c r="X28" s="9">
        <v>390</v>
      </c>
      <c r="Y28" s="10">
        <v>0.52291109999999996</v>
      </c>
      <c r="Z28" s="9">
        <v>565</v>
      </c>
      <c r="AA28" s="10">
        <v>0.7601078</v>
      </c>
      <c r="AB28" s="9">
        <v>690</v>
      </c>
      <c r="AC28" s="10">
        <v>0.92857140000000005</v>
      </c>
      <c r="AD28" s="9">
        <v>730</v>
      </c>
      <c r="AE28" s="10">
        <v>0.98113209999999995</v>
      </c>
      <c r="AF28" s="9">
        <v>15</v>
      </c>
      <c r="AG28" s="10">
        <v>1.88679E-2</v>
      </c>
      <c r="AH28" s="9">
        <v>740</v>
      </c>
      <c r="AI28" s="9">
        <v>365</v>
      </c>
      <c r="AJ28" s="10">
        <v>0.49320649999999999</v>
      </c>
      <c r="AK28" s="9">
        <v>495</v>
      </c>
      <c r="AL28" s="10">
        <v>0.67119569999999995</v>
      </c>
      <c r="AM28" s="9">
        <v>610</v>
      </c>
      <c r="AN28" s="10">
        <v>0.83152170000000003</v>
      </c>
      <c r="AO28" s="9">
        <v>690</v>
      </c>
      <c r="AP28" s="10">
        <v>0.94021739999999998</v>
      </c>
      <c r="AQ28" s="9">
        <v>45</v>
      </c>
      <c r="AR28" s="10">
        <v>5.9782599999999998E-2</v>
      </c>
      <c r="AS28" s="9">
        <v>735</v>
      </c>
      <c r="AT28" s="9">
        <v>375</v>
      </c>
      <c r="AU28" s="10">
        <v>0.45899630000000002</v>
      </c>
      <c r="AV28" s="9">
        <v>565</v>
      </c>
      <c r="AW28" s="10">
        <v>0.69155449999999996</v>
      </c>
      <c r="AX28" s="9">
        <v>695</v>
      </c>
      <c r="AY28" s="10">
        <v>0.84944920000000002</v>
      </c>
      <c r="AZ28" s="9">
        <v>780</v>
      </c>
      <c r="BA28" s="10">
        <v>0.95471240000000002</v>
      </c>
      <c r="BB28" s="9">
        <v>35</v>
      </c>
      <c r="BC28" s="10">
        <v>4.5287599999999997E-2</v>
      </c>
      <c r="BD28" s="9">
        <v>815</v>
      </c>
    </row>
    <row r="29" spans="1:56" ht="15" customHeight="1" x14ac:dyDescent="0.2">
      <c r="A29" t="s">
        <v>78</v>
      </c>
      <c r="B29" s="9">
        <v>750</v>
      </c>
      <c r="C29" s="10">
        <v>0.22582579999999999</v>
      </c>
      <c r="D29" s="9">
        <v>1575</v>
      </c>
      <c r="E29" s="10">
        <v>0.4726727</v>
      </c>
      <c r="F29" s="9">
        <v>2395</v>
      </c>
      <c r="G29" s="10">
        <v>0.71891890000000003</v>
      </c>
      <c r="H29" s="9">
        <v>2990</v>
      </c>
      <c r="I29" s="10">
        <v>0.89819819999999995</v>
      </c>
      <c r="J29" s="9">
        <v>340</v>
      </c>
      <c r="K29" s="10">
        <v>0.1018018</v>
      </c>
      <c r="L29" s="9">
        <v>3330</v>
      </c>
      <c r="M29" s="9">
        <v>1175</v>
      </c>
      <c r="N29" s="10">
        <v>0.34215119999999999</v>
      </c>
      <c r="O29" s="9">
        <v>1975</v>
      </c>
      <c r="P29" s="10">
        <v>0.57383720000000005</v>
      </c>
      <c r="Q29" s="9">
        <v>2915</v>
      </c>
      <c r="R29" s="10">
        <v>0.84738369999999996</v>
      </c>
      <c r="S29" s="9">
        <v>3265</v>
      </c>
      <c r="T29" s="10">
        <v>0.9494186</v>
      </c>
      <c r="U29" s="9">
        <v>175</v>
      </c>
      <c r="V29" s="10">
        <v>5.0581399999999999E-2</v>
      </c>
      <c r="W29" s="9">
        <v>3440</v>
      </c>
      <c r="X29" s="9">
        <v>1110</v>
      </c>
      <c r="Y29" s="10">
        <v>0.30239519999999998</v>
      </c>
      <c r="Z29" s="9">
        <v>2230</v>
      </c>
      <c r="AA29" s="10">
        <v>0.60669569999999995</v>
      </c>
      <c r="AB29" s="9">
        <v>3325</v>
      </c>
      <c r="AC29" s="10">
        <v>0.90528030000000004</v>
      </c>
      <c r="AD29" s="9">
        <v>3585</v>
      </c>
      <c r="AE29" s="10">
        <v>0.97550349999999997</v>
      </c>
      <c r="AF29" s="9">
        <v>90</v>
      </c>
      <c r="AG29" s="10">
        <v>2.4496500000000001E-2</v>
      </c>
      <c r="AH29" s="9">
        <v>3675</v>
      </c>
      <c r="AI29" s="9">
        <v>720</v>
      </c>
      <c r="AJ29" s="10">
        <v>0.18596850000000001</v>
      </c>
      <c r="AK29" s="9">
        <v>1635</v>
      </c>
      <c r="AL29" s="10">
        <v>0.4214599</v>
      </c>
      <c r="AM29" s="9">
        <v>2660</v>
      </c>
      <c r="AN29" s="10">
        <v>0.68635539999999995</v>
      </c>
      <c r="AO29" s="9">
        <v>3375</v>
      </c>
      <c r="AP29" s="10">
        <v>0.87000259999999996</v>
      </c>
      <c r="AQ29" s="9">
        <v>505</v>
      </c>
      <c r="AR29" s="10">
        <v>0.12999740000000001</v>
      </c>
      <c r="AS29" s="9">
        <v>3875</v>
      </c>
      <c r="AT29" s="9">
        <v>645</v>
      </c>
      <c r="AU29" s="10">
        <v>0.167576</v>
      </c>
      <c r="AV29" s="9">
        <v>1625</v>
      </c>
      <c r="AW29" s="10">
        <v>0.42270720000000001</v>
      </c>
      <c r="AX29" s="9">
        <v>2650</v>
      </c>
      <c r="AY29" s="10">
        <v>0.68797090000000005</v>
      </c>
      <c r="AZ29" s="9">
        <v>3390</v>
      </c>
      <c r="BA29" s="10">
        <v>0.88048839999999995</v>
      </c>
      <c r="BB29" s="9">
        <v>460</v>
      </c>
      <c r="BC29" s="10">
        <v>0.1195116</v>
      </c>
      <c r="BD29" s="9">
        <v>3850</v>
      </c>
    </row>
    <row r="30" spans="1:56" ht="15" customHeight="1" x14ac:dyDescent="0.2">
      <c r="A30" t="s">
        <v>61</v>
      </c>
      <c r="B30" s="9">
        <v>75</v>
      </c>
      <c r="C30" s="10">
        <v>0.1596639</v>
      </c>
      <c r="D30" s="9">
        <v>190</v>
      </c>
      <c r="E30" s="10">
        <v>0.40126050000000002</v>
      </c>
      <c r="F30" s="9">
        <v>330</v>
      </c>
      <c r="G30" s="10">
        <v>0.69537819999999995</v>
      </c>
      <c r="H30" s="9">
        <v>410</v>
      </c>
      <c r="I30" s="10">
        <v>0.85714290000000004</v>
      </c>
      <c r="J30" s="9">
        <v>70</v>
      </c>
      <c r="K30" s="10">
        <v>0.14285709999999999</v>
      </c>
      <c r="L30" s="9">
        <v>475</v>
      </c>
      <c r="M30" s="9">
        <v>75</v>
      </c>
      <c r="N30" s="10">
        <v>0.16628699999999999</v>
      </c>
      <c r="O30" s="9">
        <v>200</v>
      </c>
      <c r="P30" s="10">
        <v>0.45102510000000001</v>
      </c>
      <c r="Q30" s="9">
        <v>340</v>
      </c>
      <c r="R30" s="10">
        <v>0.7699317</v>
      </c>
      <c r="S30" s="9">
        <v>400</v>
      </c>
      <c r="T30" s="10">
        <v>0.91571749999999996</v>
      </c>
      <c r="U30" s="9">
        <v>35</v>
      </c>
      <c r="V30" s="10">
        <v>8.4282499999999996E-2</v>
      </c>
      <c r="W30" s="9">
        <v>440</v>
      </c>
      <c r="X30" s="9">
        <v>70</v>
      </c>
      <c r="Y30" s="10">
        <v>0.20845920000000001</v>
      </c>
      <c r="Z30" s="9">
        <v>180</v>
      </c>
      <c r="AA30" s="10">
        <v>0.54984889999999997</v>
      </c>
      <c r="AB30" s="9">
        <v>290</v>
      </c>
      <c r="AC30" s="10">
        <v>0.87613289999999999</v>
      </c>
      <c r="AD30" s="9">
        <v>320</v>
      </c>
      <c r="AE30" s="10">
        <v>0.96978850000000005</v>
      </c>
      <c r="AF30" s="9">
        <v>10</v>
      </c>
      <c r="AG30" s="10">
        <v>3.0211499999999999E-2</v>
      </c>
      <c r="AH30" s="9">
        <v>330</v>
      </c>
      <c r="AI30" s="9">
        <v>30</v>
      </c>
      <c r="AJ30" s="10">
        <v>8.8685E-2</v>
      </c>
      <c r="AK30" s="9">
        <v>115</v>
      </c>
      <c r="AL30" s="10">
        <v>0.34556569999999998</v>
      </c>
      <c r="AM30" s="9">
        <v>210</v>
      </c>
      <c r="AN30" s="10">
        <v>0.64831799999999995</v>
      </c>
      <c r="AO30" s="9">
        <v>280</v>
      </c>
      <c r="AP30" s="10">
        <v>0.85626910000000001</v>
      </c>
      <c r="AQ30" s="9">
        <v>45</v>
      </c>
      <c r="AR30" s="10">
        <v>0.14373089999999999</v>
      </c>
      <c r="AS30" s="9">
        <v>325</v>
      </c>
      <c r="AT30" s="9">
        <v>25</v>
      </c>
      <c r="AU30" s="10">
        <v>7.71704E-2</v>
      </c>
      <c r="AV30" s="9">
        <v>85</v>
      </c>
      <c r="AW30" s="10">
        <v>0.2733119</v>
      </c>
      <c r="AX30" s="9">
        <v>170</v>
      </c>
      <c r="AY30" s="10">
        <v>0.54340840000000001</v>
      </c>
      <c r="AZ30" s="9">
        <v>235</v>
      </c>
      <c r="BA30" s="10">
        <v>0.75241159999999996</v>
      </c>
      <c r="BB30" s="9">
        <v>75</v>
      </c>
      <c r="BC30" s="10">
        <v>0.24758839999999999</v>
      </c>
      <c r="BD30" s="9">
        <v>310</v>
      </c>
    </row>
    <row r="31" spans="1:56" ht="15" customHeight="1" x14ac:dyDescent="0.2">
      <c r="A31" t="s">
        <v>62</v>
      </c>
      <c r="B31" s="9">
        <v>2570</v>
      </c>
      <c r="C31" s="10">
        <v>0.35557090000000002</v>
      </c>
      <c r="D31" s="9">
        <v>4290</v>
      </c>
      <c r="E31" s="10">
        <v>0.59391000000000005</v>
      </c>
      <c r="F31" s="9">
        <v>5660</v>
      </c>
      <c r="G31" s="10">
        <v>0.78352940000000004</v>
      </c>
      <c r="H31" s="9">
        <v>6640</v>
      </c>
      <c r="I31" s="10">
        <v>0.91889270000000001</v>
      </c>
      <c r="J31" s="9">
        <v>585</v>
      </c>
      <c r="K31" s="10">
        <v>8.1107299999999993E-2</v>
      </c>
      <c r="L31" s="9">
        <v>7225</v>
      </c>
      <c r="M31" s="9">
        <v>3250</v>
      </c>
      <c r="N31" s="10">
        <v>0.46307389999999998</v>
      </c>
      <c r="O31" s="9">
        <v>4610</v>
      </c>
      <c r="P31" s="10">
        <v>0.65725690000000003</v>
      </c>
      <c r="Q31" s="9">
        <v>5940</v>
      </c>
      <c r="R31" s="10">
        <v>0.8470202</v>
      </c>
      <c r="S31" s="9">
        <v>6615</v>
      </c>
      <c r="T31" s="10">
        <v>0.94297120000000001</v>
      </c>
      <c r="U31" s="9">
        <v>400</v>
      </c>
      <c r="V31" s="10">
        <v>5.7028799999999998E-2</v>
      </c>
      <c r="W31" s="9">
        <v>7015</v>
      </c>
      <c r="X31" s="9">
        <v>2625</v>
      </c>
      <c r="Y31" s="10">
        <v>0.3843453</v>
      </c>
      <c r="Z31" s="9">
        <v>4255</v>
      </c>
      <c r="AA31" s="10">
        <v>0.62223850000000003</v>
      </c>
      <c r="AB31" s="9">
        <v>6035</v>
      </c>
      <c r="AC31" s="10">
        <v>0.88295539999999995</v>
      </c>
      <c r="AD31" s="9">
        <v>6610</v>
      </c>
      <c r="AE31" s="10">
        <v>0.96693490000000004</v>
      </c>
      <c r="AF31" s="9">
        <v>225</v>
      </c>
      <c r="AG31" s="10">
        <v>3.30651E-2</v>
      </c>
      <c r="AH31" s="9">
        <v>6835</v>
      </c>
      <c r="AI31" s="9">
        <v>2095</v>
      </c>
      <c r="AJ31" s="10">
        <v>0.32567170000000001</v>
      </c>
      <c r="AK31" s="9">
        <v>3635</v>
      </c>
      <c r="AL31" s="10">
        <v>0.56452869999999999</v>
      </c>
      <c r="AM31" s="9">
        <v>4835</v>
      </c>
      <c r="AN31" s="10">
        <v>0.75089300000000003</v>
      </c>
      <c r="AO31" s="9">
        <v>5760</v>
      </c>
      <c r="AP31" s="10">
        <v>0.89439349999999995</v>
      </c>
      <c r="AQ31" s="9">
        <v>680</v>
      </c>
      <c r="AR31" s="10">
        <v>0.10560650000000001</v>
      </c>
      <c r="AS31" s="9">
        <v>6440</v>
      </c>
      <c r="AT31" s="9">
        <v>1630</v>
      </c>
      <c r="AU31" s="10">
        <v>0.26070969999999999</v>
      </c>
      <c r="AV31" s="9">
        <v>3130</v>
      </c>
      <c r="AW31" s="10">
        <v>0.50047949999999997</v>
      </c>
      <c r="AX31" s="9">
        <v>4590</v>
      </c>
      <c r="AY31" s="10">
        <v>0.73369569999999995</v>
      </c>
      <c r="AZ31" s="9">
        <v>5500</v>
      </c>
      <c r="BA31" s="10">
        <v>0.87915600000000005</v>
      </c>
      <c r="BB31" s="9">
        <v>755</v>
      </c>
      <c r="BC31" s="10">
        <v>0.12084399999999999</v>
      </c>
      <c r="BD31" s="9">
        <v>6255</v>
      </c>
    </row>
    <row r="32" spans="1:56" ht="15" customHeight="1" x14ac:dyDescent="0.2">
      <c r="A32" t="s">
        <v>35</v>
      </c>
      <c r="B32" s="9">
        <v>60</v>
      </c>
      <c r="C32" s="10">
        <v>0.59</v>
      </c>
      <c r="D32" s="9">
        <v>70</v>
      </c>
      <c r="E32" s="10">
        <v>0.68</v>
      </c>
      <c r="F32" s="9">
        <v>85</v>
      </c>
      <c r="G32" s="10">
        <v>0.85</v>
      </c>
      <c r="H32" s="9">
        <v>90</v>
      </c>
      <c r="I32" s="10">
        <v>0.91</v>
      </c>
      <c r="J32" s="9">
        <v>10</v>
      </c>
      <c r="K32" s="10">
        <v>0.09</v>
      </c>
      <c r="L32" s="9">
        <v>100</v>
      </c>
      <c r="M32" s="9">
        <v>20</v>
      </c>
      <c r="N32" s="10" t="s">
        <v>29</v>
      </c>
      <c r="O32" s="9">
        <v>20</v>
      </c>
      <c r="P32" s="10" t="s">
        <v>29</v>
      </c>
      <c r="Q32" s="9">
        <v>25</v>
      </c>
      <c r="R32" s="10" t="s">
        <v>29</v>
      </c>
      <c r="S32" s="9">
        <v>30</v>
      </c>
      <c r="T32" s="10" t="s">
        <v>29</v>
      </c>
      <c r="U32" s="9" t="s">
        <v>29</v>
      </c>
      <c r="V32" s="10" t="s">
        <v>29</v>
      </c>
      <c r="W32" s="9">
        <v>30</v>
      </c>
      <c r="X32" s="9">
        <v>50</v>
      </c>
      <c r="Y32" s="10">
        <v>0.52688170000000001</v>
      </c>
      <c r="Z32" s="9">
        <v>70</v>
      </c>
      <c r="AA32" s="10">
        <v>0.73118280000000002</v>
      </c>
      <c r="AB32" s="9">
        <v>85</v>
      </c>
      <c r="AC32" s="10">
        <v>0.92473119999999998</v>
      </c>
      <c r="AD32" s="9">
        <v>95</v>
      </c>
      <c r="AE32" s="10">
        <v>1</v>
      </c>
      <c r="AF32" s="9">
        <v>0</v>
      </c>
      <c r="AG32" s="10">
        <v>0</v>
      </c>
      <c r="AH32" s="9">
        <v>95</v>
      </c>
      <c r="AI32" s="9">
        <v>30</v>
      </c>
      <c r="AJ32" s="10" t="s">
        <v>29</v>
      </c>
      <c r="AK32" s="9">
        <v>45</v>
      </c>
      <c r="AL32" s="10" t="s">
        <v>29</v>
      </c>
      <c r="AM32" s="9">
        <v>50</v>
      </c>
      <c r="AN32" s="10" t="s">
        <v>29</v>
      </c>
      <c r="AO32" s="9">
        <v>55</v>
      </c>
      <c r="AP32" s="10" t="s">
        <v>29</v>
      </c>
      <c r="AQ32" s="9" t="s">
        <v>29</v>
      </c>
      <c r="AR32" s="10" t="s">
        <v>29</v>
      </c>
      <c r="AS32" s="9">
        <v>55</v>
      </c>
      <c r="AT32" s="9">
        <v>45</v>
      </c>
      <c r="AU32" s="10" t="s">
        <v>29</v>
      </c>
      <c r="AV32" s="9">
        <v>60</v>
      </c>
      <c r="AW32" s="10" t="s">
        <v>29</v>
      </c>
      <c r="AX32" s="9">
        <v>85</v>
      </c>
      <c r="AY32" s="10" t="s">
        <v>29</v>
      </c>
      <c r="AZ32" s="9">
        <v>95</v>
      </c>
      <c r="BA32" s="10" t="s">
        <v>29</v>
      </c>
      <c r="BB32" s="9" t="s">
        <v>29</v>
      </c>
      <c r="BC32" s="10" t="s">
        <v>29</v>
      </c>
      <c r="BD32" s="9">
        <v>100</v>
      </c>
    </row>
    <row r="33" spans="1:56" ht="15" customHeight="1" x14ac:dyDescent="0.2">
      <c r="A33" t="s">
        <v>63</v>
      </c>
      <c r="B33" s="9">
        <v>175</v>
      </c>
      <c r="C33" s="10" t="s">
        <v>29</v>
      </c>
      <c r="D33" s="9">
        <v>190</v>
      </c>
      <c r="E33" s="10" t="s">
        <v>29</v>
      </c>
      <c r="F33" s="9">
        <v>200</v>
      </c>
      <c r="G33" s="10" t="s">
        <v>29</v>
      </c>
      <c r="H33" s="9">
        <v>200</v>
      </c>
      <c r="I33" s="10" t="s">
        <v>29</v>
      </c>
      <c r="J33" s="9" t="s">
        <v>29</v>
      </c>
      <c r="K33" s="10" t="s">
        <v>29</v>
      </c>
      <c r="L33" s="9">
        <v>205</v>
      </c>
      <c r="M33" s="9">
        <v>170</v>
      </c>
      <c r="N33" s="10">
        <v>0.94943820000000001</v>
      </c>
      <c r="O33" s="9">
        <v>175</v>
      </c>
      <c r="P33" s="10">
        <v>0.97752810000000001</v>
      </c>
      <c r="Q33" s="9">
        <v>180</v>
      </c>
      <c r="R33" s="10">
        <v>1</v>
      </c>
      <c r="S33" s="9">
        <v>180</v>
      </c>
      <c r="T33" s="10">
        <v>1</v>
      </c>
      <c r="U33" s="9">
        <v>0</v>
      </c>
      <c r="V33" s="10">
        <v>0</v>
      </c>
      <c r="W33" s="9">
        <v>180</v>
      </c>
      <c r="X33" s="9">
        <v>170</v>
      </c>
      <c r="Y33" s="10">
        <v>0.90909090000000004</v>
      </c>
      <c r="Z33" s="9">
        <v>185</v>
      </c>
      <c r="AA33" s="10">
        <v>0.98395719999999998</v>
      </c>
      <c r="AB33" s="9">
        <v>185</v>
      </c>
      <c r="AC33" s="10">
        <v>0.99465239999999999</v>
      </c>
      <c r="AD33" s="9">
        <v>185</v>
      </c>
      <c r="AE33" s="10">
        <v>1</v>
      </c>
      <c r="AF33" s="9">
        <v>0</v>
      </c>
      <c r="AG33" s="10">
        <v>0</v>
      </c>
      <c r="AH33" s="9">
        <v>185</v>
      </c>
      <c r="AI33" s="9">
        <v>140</v>
      </c>
      <c r="AJ33" s="10" t="s">
        <v>29</v>
      </c>
      <c r="AK33" s="9">
        <v>160</v>
      </c>
      <c r="AL33" s="10" t="s">
        <v>29</v>
      </c>
      <c r="AM33" s="9">
        <v>160</v>
      </c>
      <c r="AN33" s="10" t="s">
        <v>29</v>
      </c>
      <c r="AO33" s="9">
        <v>165</v>
      </c>
      <c r="AP33" s="10" t="s">
        <v>29</v>
      </c>
      <c r="AQ33" s="9" t="s">
        <v>29</v>
      </c>
      <c r="AR33" s="10" t="s">
        <v>29</v>
      </c>
      <c r="AS33" s="9">
        <v>170</v>
      </c>
      <c r="AT33" s="9">
        <v>155</v>
      </c>
      <c r="AU33" s="10" t="s">
        <v>29</v>
      </c>
      <c r="AV33" s="9">
        <v>160</v>
      </c>
      <c r="AW33" s="10" t="s">
        <v>29</v>
      </c>
      <c r="AX33" s="9">
        <v>165</v>
      </c>
      <c r="AY33" s="10" t="s">
        <v>29</v>
      </c>
      <c r="AZ33" s="9">
        <v>165</v>
      </c>
      <c r="BA33" s="10" t="s">
        <v>29</v>
      </c>
      <c r="BB33" s="9" t="s">
        <v>29</v>
      </c>
      <c r="BC33" s="10" t="s">
        <v>29</v>
      </c>
      <c r="BD33" s="9">
        <v>165</v>
      </c>
    </row>
    <row r="34" spans="1:56" ht="15" customHeight="1" x14ac:dyDescent="0.2">
      <c r="A34" t="s">
        <v>79</v>
      </c>
      <c r="B34" s="9">
        <v>6860</v>
      </c>
      <c r="C34" s="10">
        <v>0.36132910000000001</v>
      </c>
      <c r="D34" s="9">
        <v>10225</v>
      </c>
      <c r="E34" s="10">
        <v>0.53846559999999999</v>
      </c>
      <c r="F34" s="9">
        <v>13080</v>
      </c>
      <c r="G34" s="10">
        <v>0.68885260000000004</v>
      </c>
      <c r="H34" s="9">
        <v>15735</v>
      </c>
      <c r="I34" s="10">
        <v>0.82844510000000005</v>
      </c>
      <c r="J34" s="9">
        <v>3260</v>
      </c>
      <c r="K34" s="10">
        <v>0.17155490000000001</v>
      </c>
      <c r="L34" s="9">
        <v>18990</v>
      </c>
      <c r="M34" s="9">
        <v>6555</v>
      </c>
      <c r="N34" s="10">
        <v>0.36881190000000003</v>
      </c>
      <c r="O34" s="9">
        <v>9360</v>
      </c>
      <c r="P34" s="10">
        <v>0.52644009999999997</v>
      </c>
      <c r="Q34" s="9">
        <v>12730</v>
      </c>
      <c r="R34" s="10">
        <v>0.71624659999999996</v>
      </c>
      <c r="S34" s="9">
        <v>14800</v>
      </c>
      <c r="T34" s="10">
        <v>0.83258330000000003</v>
      </c>
      <c r="U34" s="9">
        <v>2975</v>
      </c>
      <c r="V34" s="10">
        <v>0.1674167</v>
      </c>
      <c r="W34" s="9">
        <v>17775</v>
      </c>
      <c r="X34" s="9">
        <v>7220</v>
      </c>
      <c r="Y34" s="10">
        <v>0.36636229999999997</v>
      </c>
      <c r="Z34" s="9">
        <v>11045</v>
      </c>
      <c r="AA34" s="10">
        <v>0.56047689999999994</v>
      </c>
      <c r="AB34" s="9">
        <v>15340</v>
      </c>
      <c r="AC34" s="10">
        <v>0.77828509999999995</v>
      </c>
      <c r="AD34" s="9">
        <v>17415</v>
      </c>
      <c r="AE34" s="10">
        <v>0.88346020000000003</v>
      </c>
      <c r="AF34" s="9">
        <v>2295</v>
      </c>
      <c r="AG34" s="10">
        <v>0.1165398</v>
      </c>
      <c r="AH34" s="9">
        <v>19710</v>
      </c>
      <c r="AI34" s="9">
        <v>6065</v>
      </c>
      <c r="AJ34" s="10">
        <v>0.30915490000000001</v>
      </c>
      <c r="AK34" s="9">
        <v>9620</v>
      </c>
      <c r="AL34" s="10">
        <v>0.49041699999999999</v>
      </c>
      <c r="AM34" s="9">
        <v>12790</v>
      </c>
      <c r="AN34" s="10">
        <v>0.65200329999999995</v>
      </c>
      <c r="AO34" s="9">
        <v>15570</v>
      </c>
      <c r="AP34" s="10">
        <v>0.79355690000000001</v>
      </c>
      <c r="AQ34" s="9">
        <v>4050</v>
      </c>
      <c r="AR34" s="10">
        <v>0.20644309999999999</v>
      </c>
      <c r="AS34" s="9">
        <v>19620</v>
      </c>
      <c r="AT34" s="9">
        <v>6265</v>
      </c>
      <c r="AU34" s="10">
        <v>0.31717190000000001</v>
      </c>
      <c r="AV34" s="9">
        <v>9770</v>
      </c>
      <c r="AW34" s="10">
        <v>0.49455939999999998</v>
      </c>
      <c r="AX34" s="9">
        <v>12700</v>
      </c>
      <c r="AY34" s="10">
        <v>0.64269449999999995</v>
      </c>
      <c r="AZ34" s="9">
        <v>15425</v>
      </c>
      <c r="BA34" s="10">
        <v>0.78060629999999998</v>
      </c>
      <c r="BB34" s="9">
        <v>4335</v>
      </c>
      <c r="BC34" s="10">
        <v>0.2193937</v>
      </c>
      <c r="BD34" s="9">
        <v>19760</v>
      </c>
    </row>
    <row r="35" spans="1:56" ht="15" customHeight="1" x14ac:dyDescent="0.2">
      <c r="A35" t="s">
        <v>64</v>
      </c>
      <c r="B35" s="9">
        <v>170</v>
      </c>
      <c r="C35" s="10">
        <v>0.32330829999999999</v>
      </c>
      <c r="D35" s="9">
        <v>270</v>
      </c>
      <c r="E35" s="10">
        <v>0.50563910000000001</v>
      </c>
      <c r="F35" s="9">
        <v>350</v>
      </c>
      <c r="G35" s="10">
        <v>0.65789470000000005</v>
      </c>
      <c r="H35" s="9">
        <v>425</v>
      </c>
      <c r="I35" s="10">
        <v>0.80075189999999996</v>
      </c>
      <c r="J35" s="9">
        <v>105</v>
      </c>
      <c r="K35" s="10">
        <v>0.19924810000000001</v>
      </c>
      <c r="L35" s="9">
        <v>530</v>
      </c>
      <c r="M35" s="9">
        <v>190</v>
      </c>
      <c r="N35" s="10">
        <v>0.3754941</v>
      </c>
      <c r="O35" s="9">
        <v>295</v>
      </c>
      <c r="P35" s="10">
        <v>0.58102770000000004</v>
      </c>
      <c r="Q35" s="9">
        <v>410</v>
      </c>
      <c r="R35" s="10">
        <v>0.80830040000000003</v>
      </c>
      <c r="S35" s="9">
        <v>455</v>
      </c>
      <c r="T35" s="10">
        <v>0.90316209999999997</v>
      </c>
      <c r="U35" s="9">
        <v>50</v>
      </c>
      <c r="V35" s="10">
        <v>9.6837900000000005E-2</v>
      </c>
      <c r="W35" s="9">
        <v>505</v>
      </c>
      <c r="X35" s="9">
        <v>150</v>
      </c>
      <c r="Y35" s="10">
        <v>0.30390139999999999</v>
      </c>
      <c r="Z35" s="9">
        <v>270</v>
      </c>
      <c r="AA35" s="10">
        <v>0.55852159999999995</v>
      </c>
      <c r="AB35" s="9">
        <v>425</v>
      </c>
      <c r="AC35" s="10">
        <v>0.87679669999999998</v>
      </c>
      <c r="AD35" s="9">
        <v>470</v>
      </c>
      <c r="AE35" s="10">
        <v>0.96303899999999998</v>
      </c>
      <c r="AF35" s="9">
        <v>20</v>
      </c>
      <c r="AG35" s="10">
        <v>3.6961000000000001E-2</v>
      </c>
      <c r="AH35" s="9">
        <v>485</v>
      </c>
      <c r="AI35" s="9">
        <v>105</v>
      </c>
      <c r="AJ35" s="10">
        <v>0.2083333</v>
      </c>
      <c r="AK35" s="9">
        <v>200</v>
      </c>
      <c r="AL35" s="10">
        <v>0.39484130000000001</v>
      </c>
      <c r="AM35" s="9">
        <v>290</v>
      </c>
      <c r="AN35" s="10">
        <v>0.5734127</v>
      </c>
      <c r="AO35" s="9">
        <v>390</v>
      </c>
      <c r="AP35" s="10">
        <v>0.77579370000000003</v>
      </c>
      <c r="AQ35" s="9">
        <v>115</v>
      </c>
      <c r="AR35" s="10">
        <v>0.2242063</v>
      </c>
      <c r="AS35" s="9">
        <v>505</v>
      </c>
      <c r="AT35" s="9">
        <v>70</v>
      </c>
      <c r="AU35" s="10">
        <v>0.14699789999999999</v>
      </c>
      <c r="AV35" s="9">
        <v>170</v>
      </c>
      <c r="AW35" s="10">
        <v>0.3498965</v>
      </c>
      <c r="AX35" s="9">
        <v>285</v>
      </c>
      <c r="AY35" s="10">
        <v>0.59213249999999995</v>
      </c>
      <c r="AZ35" s="9">
        <v>385</v>
      </c>
      <c r="BA35" s="10">
        <v>0.80124220000000002</v>
      </c>
      <c r="BB35" s="9">
        <v>95</v>
      </c>
      <c r="BC35" s="10">
        <v>0.19875780000000001</v>
      </c>
      <c r="BD35" s="9">
        <v>485</v>
      </c>
    </row>
    <row r="36" spans="1:56" ht="15" customHeight="1" x14ac:dyDescent="0.2">
      <c r="A36" t="s">
        <v>65</v>
      </c>
      <c r="B36" s="9">
        <v>1500</v>
      </c>
      <c r="C36" s="10">
        <v>0.26149830000000002</v>
      </c>
      <c r="D36" s="9">
        <v>2725</v>
      </c>
      <c r="E36" s="10">
        <v>0.47473870000000001</v>
      </c>
      <c r="F36" s="9">
        <v>4020</v>
      </c>
      <c r="G36" s="10">
        <v>0.7005226</v>
      </c>
      <c r="H36" s="9">
        <v>4980</v>
      </c>
      <c r="I36" s="10">
        <v>0.8672474</v>
      </c>
      <c r="J36" s="9">
        <v>760</v>
      </c>
      <c r="K36" s="10">
        <v>0.1327526</v>
      </c>
      <c r="L36" s="9">
        <v>5740</v>
      </c>
      <c r="M36" s="9">
        <v>2470</v>
      </c>
      <c r="N36" s="10">
        <v>0.46234540000000002</v>
      </c>
      <c r="O36" s="9">
        <v>3600</v>
      </c>
      <c r="P36" s="10">
        <v>0.67422260000000001</v>
      </c>
      <c r="Q36" s="9">
        <v>4645</v>
      </c>
      <c r="R36" s="10">
        <v>0.87055079999999996</v>
      </c>
      <c r="S36" s="9">
        <v>5110</v>
      </c>
      <c r="T36" s="10">
        <v>0.95728740000000001</v>
      </c>
      <c r="U36" s="9">
        <v>230</v>
      </c>
      <c r="V36" s="10">
        <v>4.2712600000000003E-2</v>
      </c>
      <c r="W36" s="9">
        <v>5340</v>
      </c>
      <c r="X36" s="9">
        <v>1770</v>
      </c>
      <c r="Y36" s="10">
        <v>0.35201749999999998</v>
      </c>
      <c r="Z36" s="9">
        <v>3055</v>
      </c>
      <c r="AA36" s="10">
        <v>0.60743389999999997</v>
      </c>
      <c r="AB36" s="9">
        <v>4375</v>
      </c>
      <c r="AC36" s="10">
        <v>0.86960839999999995</v>
      </c>
      <c r="AD36" s="9">
        <v>4825</v>
      </c>
      <c r="AE36" s="10">
        <v>0.95925260000000001</v>
      </c>
      <c r="AF36" s="9">
        <v>205</v>
      </c>
      <c r="AG36" s="10">
        <v>4.0747400000000003E-2</v>
      </c>
      <c r="AH36" s="9">
        <v>5030</v>
      </c>
      <c r="AI36" s="9">
        <v>1235</v>
      </c>
      <c r="AJ36" s="10">
        <v>0.2481429</v>
      </c>
      <c r="AK36" s="9">
        <v>2365</v>
      </c>
      <c r="AL36" s="10">
        <v>0.47460350000000001</v>
      </c>
      <c r="AM36" s="9">
        <v>3470</v>
      </c>
      <c r="AN36" s="10">
        <v>0.69704880000000002</v>
      </c>
      <c r="AO36" s="9">
        <v>4270</v>
      </c>
      <c r="AP36" s="10">
        <v>0.85705679999999995</v>
      </c>
      <c r="AQ36" s="9">
        <v>710</v>
      </c>
      <c r="AR36" s="10">
        <v>0.14294319999999999</v>
      </c>
      <c r="AS36" s="9">
        <v>4980</v>
      </c>
      <c r="AT36" s="9">
        <v>1205</v>
      </c>
      <c r="AU36" s="10">
        <v>0.24324870000000001</v>
      </c>
      <c r="AV36" s="9">
        <v>2195</v>
      </c>
      <c r="AW36" s="10">
        <v>0.4425635</v>
      </c>
      <c r="AX36" s="9">
        <v>3175</v>
      </c>
      <c r="AY36" s="10">
        <v>0.640266</v>
      </c>
      <c r="AZ36" s="9">
        <v>4035</v>
      </c>
      <c r="BA36" s="10">
        <v>0.81338169999999999</v>
      </c>
      <c r="BB36" s="9">
        <v>925</v>
      </c>
      <c r="BC36" s="10">
        <v>0.18661829999999999</v>
      </c>
      <c r="BD36" s="9">
        <v>4960</v>
      </c>
    </row>
    <row r="37" spans="1:56" ht="15" customHeight="1" x14ac:dyDescent="0.2">
      <c r="A37" t="s">
        <v>66</v>
      </c>
      <c r="B37" s="9">
        <v>1945</v>
      </c>
      <c r="C37" s="10">
        <v>0.54</v>
      </c>
      <c r="D37" s="9">
        <v>2845</v>
      </c>
      <c r="E37" s="10">
        <v>0.79083329999999996</v>
      </c>
      <c r="F37" s="9">
        <v>3305</v>
      </c>
      <c r="G37" s="10">
        <v>0.91833330000000002</v>
      </c>
      <c r="H37" s="9">
        <v>3515</v>
      </c>
      <c r="I37" s="10">
        <v>0.97611110000000001</v>
      </c>
      <c r="J37" s="9">
        <v>85</v>
      </c>
      <c r="K37" s="10">
        <v>2.3888900000000001E-2</v>
      </c>
      <c r="L37" s="9">
        <v>3600</v>
      </c>
      <c r="M37" s="9">
        <v>2485</v>
      </c>
      <c r="N37" s="10">
        <v>0.63545660000000004</v>
      </c>
      <c r="O37" s="9">
        <v>3275</v>
      </c>
      <c r="P37" s="10">
        <v>0.83806599999999998</v>
      </c>
      <c r="Q37" s="9">
        <v>3770</v>
      </c>
      <c r="R37" s="10">
        <v>0.96444099999999999</v>
      </c>
      <c r="S37" s="9">
        <v>3860</v>
      </c>
      <c r="T37" s="10">
        <v>0.98695319999999997</v>
      </c>
      <c r="U37" s="9">
        <v>50</v>
      </c>
      <c r="V37" s="10">
        <v>1.3046800000000001E-2</v>
      </c>
      <c r="W37" s="9">
        <v>3910</v>
      </c>
      <c r="X37" s="9">
        <v>1895</v>
      </c>
      <c r="Y37" s="10">
        <v>0.55584869999999997</v>
      </c>
      <c r="Z37" s="9">
        <v>2805</v>
      </c>
      <c r="AA37" s="10">
        <v>0.82175319999999996</v>
      </c>
      <c r="AB37" s="9">
        <v>3300</v>
      </c>
      <c r="AC37" s="10">
        <v>0.96687190000000001</v>
      </c>
      <c r="AD37" s="9">
        <v>3385</v>
      </c>
      <c r="AE37" s="10">
        <v>0.99179130000000004</v>
      </c>
      <c r="AF37" s="9">
        <v>30</v>
      </c>
      <c r="AG37" s="10">
        <v>8.2086999999999993E-3</v>
      </c>
      <c r="AH37" s="9">
        <v>3410</v>
      </c>
      <c r="AI37" s="9">
        <v>1745</v>
      </c>
      <c r="AJ37" s="10">
        <v>0.56083470000000002</v>
      </c>
      <c r="AK37" s="9">
        <v>2495</v>
      </c>
      <c r="AL37" s="10">
        <v>0.80160509999999996</v>
      </c>
      <c r="AM37" s="9">
        <v>2885</v>
      </c>
      <c r="AN37" s="10">
        <v>0.92584270000000002</v>
      </c>
      <c r="AO37" s="9">
        <v>3045</v>
      </c>
      <c r="AP37" s="10">
        <v>0.97688600000000003</v>
      </c>
      <c r="AQ37" s="9">
        <v>70</v>
      </c>
      <c r="AR37" s="10">
        <v>2.3113999999999999E-2</v>
      </c>
      <c r="AS37" s="9">
        <v>3115</v>
      </c>
      <c r="AT37" s="9">
        <v>1595</v>
      </c>
      <c r="AU37" s="10">
        <v>0.55171219999999999</v>
      </c>
      <c r="AV37" s="9">
        <v>2355</v>
      </c>
      <c r="AW37" s="10">
        <v>0.81459700000000002</v>
      </c>
      <c r="AX37" s="9">
        <v>2725</v>
      </c>
      <c r="AY37" s="10">
        <v>0.9429263</v>
      </c>
      <c r="AZ37" s="9">
        <v>2840</v>
      </c>
      <c r="BA37" s="10">
        <v>0.9830508</v>
      </c>
      <c r="BB37" s="9">
        <v>50</v>
      </c>
      <c r="BC37" s="10">
        <v>1.6949200000000001E-2</v>
      </c>
      <c r="BD37" s="9">
        <v>2890</v>
      </c>
    </row>
    <row r="38" spans="1:56" ht="15" customHeight="1" x14ac:dyDescent="0.2">
      <c r="A38" t="s">
        <v>67</v>
      </c>
      <c r="B38" s="9">
        <v>320</v>
      </c>
      <c r="C38" s="10">
        <v>0.32352940000000002</v>
      </c>
      <c r="D38" s="9">
        <v>625</v>
      </c>
      <c r="E38" s="10">
        <v>0.63285999999999998</v>
      </c>
      <c r="F38" s="9">
        <v>815</v>
      </c>
      <c r="G38" s="10">
        <v>0.82454360000000004</v>
      </c>
      <c r="H38" s="9">
        <v>920</v>
      </c>
      <c r="I38" s="10">
        <v>0.93509129999999996</v>
      </c>
      <c r="J38" s="9">
        <v>65</v>
      </c>
      <c r="K38" s="10">
        <v>6.49087E-2</v>
      </c>
      <c r="L38" s="9">
        <v>985</v>
      </c>
      <c r="M38" s="9">
        <v>510</v>
      </c>
      <c r="N38" s="10">
        <v>0.46490429999999999</v>
      </c>
      <c r="O38" s="9">
        <v>770</v>
      </c>
      <c r="P38" s="10">
        <v>0.70373750000000002</v>
      </c>
      <c r="Q38" s="9">
        <v>1020</v>
      </c>
      <c r="R38" s="10">
        <v>0.93163169999999995</v>
      </c>
      <c r="S38" s="9">
        <v>1070</v>
      </c>
      <c r="T38" s="10">
        <v>0.97629900000000003</v>
      </c>
      <c r="U38" s="9">
        <v>25</v>
      </c>
      <c r="V38" s="10">
        <v>2.3701E-2</v>
      </c>
      <c r="W38" s="9">
        <v>1095</v>
      </c>
      <c r="X38" s="9">
        <v>385</v>
      </c>
      <c r="Y38" s="10">
        <v>0.44367820000000002</v>
      </c>
      <c r="Z38" s="9">
        <v>650</v>
      </c>
      <c r="AA38" s="10">
        <v>0.74712639999999997</v>
      </c>
      <c r="AB38" s="9">
        <v>825</v>
      </c>
      <c r="AC38" s="10">
        <v>0.94597699999999996</v>
      </c>
      <c r="AD38" s="9">
        <v>855</v>
      </c>
      <c r="AE38" s="10">
        <v>0.98505750000000003</v>
      </c>
      <c r="AF38" s="9">
        <v>15</v>
      </c>
      <c r="AG38" s="10">
        <v>1.4942499999999999E-2</v>
      </c>
      <c r="AH38" s="9">
        <v>870</v>
      </c>
      <c r="AI38" s="9">
        <v>235</v>
      </c>
      <c r="AJ38" s="10">
        <v>0.28640779999999999</v>
      </c>
      <c r="AK38" s="9">
        <v>520</v>
      </c>
      <c r="AL38" s="10">
        <v>0.63349509999999998</v>
      </c>
      <c r="AM38" s="9">
        <v>690</v>
      </c>
      <c r="AN38" s="10">
        <v>0.83495149999999996</v>
      </c>
      <c r="AO38" s="9">
        <v>780</v>
      </c>
      <c r="AP38" s="10">
        <v>0.94902909999999996</v>
      </c>
      <c r="AQ38" s="9">
        <v>40</v>
      </c>
      <c r="AR38" s="10">
        <v>5.09709E-2</v>
      </c>
      <c r="AS38" s="9">
        <v>825</v>
      </c>
      <c r="AT38" s="9">
        <v>255</v>
      </c>
      <c r="AU38" s="10">
        <v>0.4069952</v>
      </c>
      <c r="AV38" s="9">
        <v>420</v>
      </c>
      <c r="AW38" s="10">
        <v>0.66454690000000005</v>
      </c>
      <c r="AX38" s="9">
        <v>530</v>
      </c>
      <c r="AY38" s="10">
        <v>0.84260729999999995</v>
      </c>
      <c r="AZ38" s="9">
        <v>600</v>
      </c>
      <c r="BA38" s="10">
        <v>0.95071539999999999</v>
      </c>
      <c r="BB38" s="9">
        <v>30</v>
      </c>
      <c r="BC38" s="10">
        <v>4.9284599999999998E-2</v>
      </c>
      <c r="BD38" s="9">
        <v>630</v>
      </c>
    </row>
    <row r="39" spans="1:56" ht="15" customHeight="1" x14ac:dyDescent="0.2">
      <c r="A39" t="s">
        <v>138</v>
      </c>
      <c r="B39" s="9">
        <v>35</v>
      </c>
      <c r="C39" s="10">
        <v>0.34343430000000003</v>
      </c>
      <c r="D39" s="9">
        <v>45</v>
      </c>
      <c r="E39" s="10">
        <v>0.45454549999999999</v>
      </c>
      <c r="F39" s="9">
        <v>60</v>
      </c>
      <c r="G39" s="10">
        <v>0.58585860000000001</v>
      </c>
      <c r="H39" s="9">
        <v>75</v>
      </c>
      <c r="I39" s="10">
        <v>0.73737370000000002</v>
      </c>
      <c r="J39" s="9">
        <v>25</v>
      </c>
      <c r="K39" s="10">
        <v>0.26262629999999998</v>
      </c>
      <c r="L39" s="9">
        <v>100</v>
      </c>
      <c r="M39" s="9">
        <v>55</v>
      </c>
      <c r="N39" s="10">
        <v>0.43410850000000001</v>
      </c>
      <c r="O39" s="9">
        <v>80</v>
      </c>
      <c r="P39" s="10">
        <v>0.63565890000000003</v>
      </c>
      <c r="Q39" s="9">
        <v>105</v>
      </c>
      <c r="R39" s="10">
        <v>0.80620159999999996</v>
      </c>
      <c r="S39" s="9">
        <v>120</v>
      </c>
      <c r="T39" s="10">
        <v>0.91472869999999995</v>
      </c>
      <c r="U39" s="9">
        <v>10</v>
      </c>
      <c r="V39" s="10">
        <v>8.5271299999999994E-2</v>
      </c>
      <c r="W39" s="9">
        <v>130</v>
      </c>
      <c r="X39" s="9">
        <v>30</v>
      </c>
      <c r="Y39" s="10">
        <v>0.26605499999999999</v>
      </c>
      <c r="Z39" s="9">
        <v>60</v>
      </c>
      <c r="AA39" s="10">
        <v>0.5412844</v>
      </c>
      <c r="AB39" s="9">
        <v>90</v>
      </c>
      <c r="AC39" s="10">
        <v>0.80733940000000004</v>
      </c>
      <c r="AD39" s="9">
        <v>105</v>
      </c>
      <c r="AE39" s="10">
        <v>0.94495410000000002</v>
      </c>
      <c r="AF39" s="9">
        <v>5</v>
      </c>
      <c r="AG39" s="10">
        <v>5.5045900000000002E-2</v>
      </c>
      <c r="AH39" s="9">
        <v>110</v>
      </c>
      <c r="AI39" s="9">
        <v>25</v>
      </c>
      <c r="AJ39" s="10">
        <v>0.24752479999999999</v>
      </c>
      <c r="AK39" s="9">
        <v>40</v>
      </c>
      <c r="AL39" s="10">
        <v>0.39603959999999999</v>
      </c>
      <c r="AM39" s="9">
        <v>55</v>
      </c>
      <c r="AN39" s="10">
        <v>0.54455450000000005</v>
      </c>
      <c r="AO39" s="9">
        <v>80</v>
      </c>
      <c r="AP39" s="10">
        <v>0.78217820000000005</v>
      </c>
      <c r="AQ39" s="9">
        <v>20</v>
      </c>
      <c r="AR39" s="10">
        <v>0.21782180000000001</v>
      </c>
      <c r="AS39" s="9">
        <v>100</v>
      </c>
      <c r="AT39" s="9">
        <v>25</v>
      </c>
      <c r="AU39" s="10">
        <v>0.26881719999999998</v>
      </c>
      <c r="AV39" s="9">
        <v>45</v>
      </c>
      <c r="AW39" s="10">
        <v>0.4946237</v>
      </c>
      <c r="AX39" s="9">
        <v>65</v>
      </c>
      <c r="AY39" s="10">
        <v>0.6774194</v>
      </c>
      <c r="AZ39" s="9">
        <v>75</v>
      </c>
      <c r="BA39" s="10">
        <v>0.82795700000000005</v>
      </c>
      <c r="BB39" s="9">
        <v>15</v>
      </c>
      <c r="BC39" s="10">
        <v>0.172043</v>
      </c>
      <c r="BD39" s="9">
        <v>95</v>
      </c>
    </row>
    <row r="40" spans="1:56" ht="15" customHeight="1" x14ac:dyDescent="0.2">
      <c r="A40" t="s">
        <v>38</v>
      </c>
      <c r="B40" s="9">
        <v>6455</v>
      </c>
      <c r="C40" s="10">
        <v>0.50959489999999996</v>
      </c>
      <c r="D40" s="9">
        <v>10370</v>
      </c>
      <c r="E40" s="10">
        <v>0.81892129999999996</v>
      </c>
      <c r="F40" s="9">
        <v>12175</v>
      </c>
      <c r="G40" s="10">
        <v>0.9613836</v>
      </c>
      <c r="H40" s="9">
        <v>12585</v>
      </c>
      <c r="I40" s="10">
        <v>0.99376140000000002</v>
      </c>
      <c r="J40" s="9">
        <v>80</v>
      </c>
      <c r="K40" s="10">
        <v>6.2386000000000004E-3</v>
      </c>
      <c r="L40" s="9">
        <v>12665</v>
      </c>
      <c r="M40" s="9">
        <v>7015</v>
      </c>
      <c r="N40" s="10">
        <v>0.58601970000000003</v>
      </c>
      <c r="O40" s="9">
        <v>9955</v>
      </c>
      <c r="P40" s="10">
        <v>0.8312176</v>
      </c>
      <c r="Q40" s="9">
        <v>11605</v>
      </c>
      <c r="R40" s="10">
        <v>0.9693503</v>
      </c>
      <c r="S40" s="9">
        <v>11905</v>
      </c>
      <c r="T40" s="10">
        <v>0.99440450000000002</v>
      </c>
      <c r="U40" s="9">
        <v>65</v>
      </c>
      <c r="V40" s="10">
        <v>5.5954999999999998E-3</v>
      </c>
      <c r="W40" s="9">
        <v>11975</v>
      </c>
      <c r="X40" s="9">
        <v>6370</v>
      </c>
      <c r="Y40" s="10">
        <v>0.56622220000000001</v>
      </c>
      <c r="Z40" s="9">
        <v>9480</v>
      </c>
      <c r="AA40" s="10">
        <v>0.84266669999999999</v>
      </c>
      <c r="AB40" s="9">
        <v>10990</v>
      </c>
      <c r="AC40" s="10">
        <v>0.97706669999999995</v>
      </c>
      <c r="AD40" s="9">
        <v>11215</v>
      </c>
      <c r="AE40" s="10">
        <v>0.99688889999999997</v>
      </c>
      <c r="AF40" s="9">
        <v>35</v>
      </c>
      <c r="AG40" s="10">
        <v>3.1110999999999999E-3</v>
      </c>
      <c r="AH40" s="9">
        <v>11250</v>
      </c>
      <c r="AI40" s="9">
        <v>4580</v>
      </c>
      <c r="AJ40" s="10">
        <v>0.41591709999999998</v>
      </c>
      <c r="AK40" s="9">
        <v>8205</v>
      </c>
      <c r="AL40" s="10">
        <v>0.74534389999999995</v>
      </c>
      <c r="AM40" s="9">
        <v>10305</v>
      </c>
      <c r="AN40" s="10">
        <v>0.93640409999999996</v>
      </c>
      <c r="AO40" s="9">
        <v>10895</v>
      </c>
      <c r="AP40" s="10">
        <v>0.9898247</v>
      </c>
      <c r="AQ40" s="9">
        <v>110</v>
      </c>
      <c r="AR40" s="10">
        <v>1.01753E-2</v>
      </c>
      <c r="AS40" s="9">
        <v>11005</v>
      </c>
      <c r="AT40" s="9">
        <v>4315</v>
      </c>
      <c r="AU40" s="10">
        <v>0.4190448</v>
      </c>
      <c r="AV40" s="9">
        <v>7660</v>
      </c>
      <c r="AW40" s="10">
        <v>0.74373909999999999</v>
      </c>
      <c r="AX40" s="9">
        <v>9675</v>
      </c>
      <c r="AY40" s="10">
        <v>0.93894390000000005</v>
      </c>
      <c r="AZ40" s="9">
        <v>10210</v>
      </c>
      <c r="BA40" s="10">
        <v>0.99106970000000005</v>
      </c>
      <c r="BB40" s="9">
        <v>90</v>
      </c>
      <c r="BC40" s="10">
        <v>8.9303000000000004E-3</v>
      </c>
      <c r="BD40" s="9">
        <v>10300</v>
      </c>
    </row>
    <row r="41" spans="1:56" ht="15" customHeight="1" x14ac:dyDescent="0.2">
      <c r="A41" t="s">
        <v>69</v>
      </c>
      <c r="B41" s="9">
        <v>3035</v>
      </c>
      <c r="C41" s="10">
        <v>0.31742540000000002</v>
      </c>
      <c r="D41" s="9">
        <v>5015</v>
      </c>
      <c r="E41" s="10">
        <v>0.52506540000000002</v>
      </c>
      <c r="F41" s="9">
        <v>6835</v>
      </c>
      <c r="G41" s="10">
        <v>0.71522759999999996</v>
      </c>
      <c r="H41" s="9">
        <v>8340</v>
      </c>
      <c r="I41" s="10">
        <v>0.87263210000000002</v>
      </c>
      <c r="J41" s="9">
        <v>1215</v>
      </c>
      <c r="K41" s="10">
        <v>0.12736790000000001</v>
      </c>
      <c r="L41" s="9">
        <v>9555</v>
      </c>
      <c r="M41" s="9">
        <v>3680</v>
      </c>
      <c r="N41" s="10">
        <v>0.39730019999999999</v>
      </c>
      <c r="O41" s="9">
        <v>5540</v>
      </c>
      <c r="P41" s="10">
        <v>0.59838009999999997</v>
      </c>
      <c r="Q41" s="9">
        <v>7330</v>
      </c>
      <c r="R41" s="10">
        <v>0.79179270000000002</v>
      </c>
      <c r="S41" s="9">
        <v>8435</v>
      </c>
      <c r="T41" s="10">
        <v>0.91069109999999998</v>
      </c>
      <c r="U41" s="9">
        <v>825</v>
      </c>
      <c r="V41" s="10">
        <v>8.9308899999999997E-2</v>
      </c>
      <c r="W41" s="9">
        <v>9260</v>
      </c>
      <c r="X41" s="9">
        <v>3545</v>
      </c>
      <c r="Y41" s="10">
        <v>0.36551159999999999</v>
      </c>
      <c r="Z41" s="9">
        <v>5850</v>
      </c>
      <c r="AA41" s="10">
        <v>0.60334160000000003</v>
      </c>
      <c r="AB41" s="9">
        <v>8160</v>
      </c>
      <c r="AC41" s="10">
        <v>0.84137790000000001</v>
      </c>
      <c r="AD41" s="9">
        <v>9150</v>
      </c>
      <c r="AE41" s="10">
        <v>0.94368810000000003</v>
      </c>
      <c r="AF41" s="9">
        <v>545</v>
      </c>
      <c r="AG41" s="10">
        <v>5.6311899999999998E-2</v>
      </c>
      <c r="AH41" s="9">
        <v>9695</v>
      </c>
      <c r="AI41" s="9">
        <v>2740</v>
      </c>
      <c r="AJ41" s="10">
        <v>0.27958749999999999</v>
      </c>
      <c r="AK41" s="9">
        <v>4900</v>
      </c>
      <c r="AL41" s="10">
        <v>0.50015319999999996</v>
      </c>
      <c r="AM41" s="9">
        <v>7020</v>
      </c>
      <c r="AN41" s="10">
        <v>0.71673640000000005</v>
      </c>
      <c r="AO41" s="9">
        <v>8600</v>
      </c>
      <c r="AP41" s="10">
        <v>0.87838249999999995</v>
      </c>
      <c r="AQ41" s="9">
        <v>1190</v>
      </c>
      <c r="AR41" s="10">
        <v>0.1216175</v>
      </c>
      <c r="AS41" s="9">
        <v>9795</v>
      </c>
      <c r="AT41" s="9">
        <v>2710</v>
      </c>
      <c r="AU41" s="10">
        <v>0.27580939999999998</v>
      </c>
      <c r="AV41" s="9">
        <v>4930</v>
      </c>
      <c r="AW41" s="10">
        <v>0.50213810000000003</v>
      </c>
      <c r="AX41" s="9">
        <v>7030</v>
      </c>
      <c r="AY41" s="10">
        <v>0.71594380000000002</v>
      </c>
      <c r="AZ41" s="9">
        <v>8625</v>
      </c>
      <c r="BA41" s="10">
        <v>0.87813070000000004</v>
      </c>
      <c r="BB41" s="9">
        <v>1195</v>
      </c>
      <c r="BC41" s="10">
        <v>0.1218693</v>
      </c>
      <c r="BD41" s="9">
        <v>9820</v>
      </c>
    </row>
    <row r="42" spans="1:56" ht="15" customHeight="1" x14ac:dyDescent="0.2">
      <c r="A42" t="s">
        <v>139</v>
      </c>
      <c r="B42" s="9">
        <v>35</v>
      </c>
      <c r="C42" s="10">
        <v>0.1128049</v>
      </c>
      <c r="D42" s="9">
        <v>125</v>
      </c>
      <c r="E42" s="10">
        <v>0.38109759999999998</v>
      </c>
      <c r="F42" s="9">
        <v>215</v>
      </c>
      <c r="G42" s="10">
        <v>0.65548779999999995</v>
      </c>
      <c r="H42" s="9">
        <v>275</v>
      </c>
      <c r="I42" s="10">
        <v>0.83841460000000001</v>
      </c>
      <c r="J42" s="9">
        <v>55</v>
      </c>
      <c r="K42" s="10">
        <v>0.16158539999999999</v>
      </c>
      <c r="L42" s="9">
        <v>330</v>
      </c>
      <c r="M42" s="9">
        <v>65</v>
      </c>
      <c r="N42" s="10">
        <v>0.23809520000000001</v>
      </c>
      <c r="O42" s="9">
        <v>140</v>
      </c>
      <c r="P42" s="10">
        <v>0.51648349999999998</v>
      </c>
      <c r="Q42" s="9">
        <v>230</v>
      </c>
      <c r="R42" s="10">
        <v>0.84249079999999998</v>
      </c>
      <c r="S42" s="9">
        <v>260</v>
      </c>
      <c r="T42" s="10">
        <v>0.94505490000000003</v>
      </c>
      <c r="U42" s="9">
        <v>15</v>
      </c>
      <c r="V42" s="10">
        <v>5.4945099999999997E-2</v>
      </c>
      <c r="W42" s="9">
        <v>275</v>
      </c>
      <c r="X42" s="9">
        <v>40</v>
      </c>
      <c r="Y42" s="10">
        <v>0.13780919999999999</v>
      </c>
      <c r="Z42" s="9">
        <v>125</v>
      </c>
      <c r="AA42" s="10">
        <v>0.44876329999999998</v>
      </c>
      <c r="AB42" s="9">
        <v>235</v>
      </c>
      <c r="AC42" s="10">
        <v>0.83392230000000001</v>
      </c>
      <c r="AD42" s="9">
        <v>275</v>
      </c>
      <c r="AE42" s="10">
        <v>0.96466430000000003</v>
      </c>
      <c r="AF42" s="9">
        <v>10</v>
      </c>
      <c r="AG42" s="10">
        <v>3.5335699999999998E-2</v>
      </c>
      <c r="AH42" s="9">
        <v>285</v>
      </c>
      <c r="AI42" s="9">
        <v>15</v>
      </c>
      <c r="AJ42" s="10">
        <v>4.3046399999999999E-2</v>
      </c>
      <c r="AK42" s="9">
        <v>70</v>
      </c>
      <c r="AL42" s="10">
        <v>0.22516559999999999</v>
      </c>
      <c r="AM42" s="9">
        <v>135</v>
      </c>
      <c r="AN42" s="10">
        <v>0.4536424</v>
      </c>
      <c r="AO42" s="9">
        <v>240</v>
      </c>
      <c r="AP42" s="10">
        <v>0.78807950000000004</v>
      </c>
      <c r="AQ42" s="9">
        <v>65</v>
      </c>
      <c r="AR42" s="10">
        <v>0.21192050000000001</v>
      </c>
      <c r="AS42" s="9">
        <v>300</v>
      </c>
      <c r="AT42" s="9">
        <v>15</v>
      </c>
      <c r="AU42" s="10">
        <v>5.61404E-2</v>
      </c>
      <c r="AV42" s="9">
        <v>60</v>
      </c>
      <c r="AW42" s="10">
        <v>0.20701749999999999</v>
      </c>
      <c r="AX42" s="9">
        <v>125</v>
      </c>
      <c r="AY42" s="10">
        <v>0.43508770000000002</v>
      </c>
      <c r="AZ42" s="9">
        <v>210</v>
      </c>
      <c r="BA42" s="10">
        <v>0.72982460000000005</v>
      </c>
      <c r="BB42" s="9">
        <v>75</v>
      </c>
      <c r="BC42" s="10">
        <v>0.27017540000000001</v>
      </c>
      <c r="BD42" s="9">
        <v>285</v>
      </c>
    </row>
    <row r="43" spans="1:56" ht="15" customHeight="1" x14ac:dyDescent="0.2">
      <c r="A43" t="s">
        <v>70</v>
      </c>
      <c r="B43" s="9">
        <v>375</v>
      </c>
      <c r="C43" s="10">
        <v>0.1521207</v>
      </c>
      <c r="D43" s="9">
        <v>1175</v>
      </c>
      <c r="E43" s="10">
        <v>0.47960849999999999</v>
      </c>
      <c r="F43" s="9">
        <v>1900</v>
      </c>
      <c r="G43" s="10">
        <v>0.7748777</v>
      </c>
      <c r="H43" s="9">
        <v>2270</v>
      </c>
      <c r="I43" s="10">
        <v>0.92618270000000003</v>
      </c>
      <c r="J43" s="9">
        <v>180</v>
      </c>
      <c r="K43" s="10">
        <v>7.3817300000000002E-2</v>
      </c>
      <c r="L43" s="9">
        <v>2450</v>
      </c>
      <c r="M43" s="9">
        <v>660</v>
      </c>
      <c r="N43" s="10">
        <v>0.29556650000000001</v>
      </c>
      <c r="O43" s="9">
        <v>1385</v>
      </c>
      <c r="P43" s="10">
        <v>0.62068970000000001</v>
      </c>
      <c r="Q43" s="9">
        <v>1985</v>
      </c>
      <c r="R43" s="10">
        <v>0.88983429999999997</v>
      </c>
      <c r="S43" s="9">
        <v>2175</v>
      </c>
      <c r="T43" s="10">
        <v>0.9731303</v>
      </c>
      <c r="U43" s="9">
        <v>60</v>
      </c>
      <c r="V43" s="10">
        <v>2.68697E-2</v>
      </c>
      <c r="W43" s="9">
        <v>2235</v>
      </c>
      <c r="X43" s="9">
        <v>470</v>
      </c>
      <c r="Y43" s="10">
        <v>0.2632756</v>
      </c>
      <c r="Z43" s="9">
        <v>1045</v>
      </c>
      <c r="AA43" s="10">
        <v>0.58300730000000001</v>
      </c>
      <c r="AB43" s="9">
        <v>1640</v>
      </c>
      <c r="AC43" s="10">
        <v>0.91727219999999998</v>
      </c>
      <c r="AD43" s="9">
        <v>1760</v>
      </c>
      <c r="AE43" s="10">
        <v>0.98323090000000002</v>
      </c>
      <c r="AF43" s="9">
        <v>30</v>
      </c>
      <c r="AG43" s="10">
        <v>1.6769099999999999E-2</v>
      </c>
      <c r="AH43" s="9">
        <v>1790</v>
      </c>
      <c r="AI43" s="9">
        <v>190</v>
      </c>
      <c r="AJ43" s="10">
        <v>0.1201526</v>
      </c>
      <c r="AK43" s="9">
        <v>660</v>
      </c>
      <c r="AL43" s="10">
        <v>0.41830899999999999</v>
      </c>
      <c r="AM43" s="9">
        <v>1180</v>
      </c>
      <c r="AN43" s="10">
        <v>0.74952319999999995</v>
      </c>
      <c r="AO43" s="9">
        <v>1455</v>
      </c>
      <c r="AP43" s="10">
        <v>0.92561979999999999</v>
      </c>
      <c r="AQ43" s="9">
        <v>115</v>
      </c>
      <c r="AR43" s="10">
        <v>7.4380199999999994E-2</v>
      </c>
      <c r="AS43" s="9">
        <v>1575</v>
      </c>
      <c r="AT43" s="9">
        <v>40</v>
      </c>
      <c r="AU43" s="10">
        <v>2.56575E-2</v>
      </c>
      <c r="AV43" s="9">
        <v>345</v>
      </c>
      <c r="AW43" s="10">
        <v>0.22001280000000001</v>
      </c>
      <c r="AX43" s="9">
        <v>855</v>
      </c>
      <c r="AY43" s="10">
        <v>0.54714560000000001</v>
      </c>
      <c r="AZ43" s="9">
        <v>1260</v>
      </c>
      <c r="BA43" s="10">
        <v>0.80756899999999998</v>
      </c>
      <c r="BB43" s="9">
        <v>300</v>
      </c>
      <c r="BC43" s="10">
        <v>0.19243099999999999</v>
      </c>
      <c r="BD43" s="9">
        <v>1560</v>
      </c>
    </row>
    <row r="44" spans="1:56" ht="15" customHeight="1" x14ac:dyDescent="0.2">
      <c r="A44" t="s">
        <v>80</v>
      </c>
      <c r="B44" s="9">
        <v>210</v>
      </c>
      <c r="C44" s="10">
        <v>0.38847579999999998</v>
      </c>
      <c r="D44" s="9">
        <v>335</v>
      </c>
      <c r="E44" s="10">
        <v>0.62081779999999998</v>
      </c>
      <c r="F44" s="9">
        <v>440</v>
      </c>
      <c r="G44" s="10">
        <v>0.81598510000000002</v>
      </c>
      <c r="H44" s="9">
        <v>480</v>
      </c>
      <c r="I44" s="10">
        <v>0.89405199999999996</v>
      </c>
      <c r="J44" s="9">
        <v>55</v>
      </c>
      <c r="K44" s="10">
        <v>0.105948</v>
      </c>
      <c r="L44" s="9">
        <v>540</v>
      </c>
      <c r="M44" s="9">
        <v>170</v>
      </c>
      <c r="N44" s="10">
        <v>0.34</v>
      </c>
      <c r="O44" s="9">
        <v>280</v>
      </c>
      <c r="P44" s="10">
        <v>0.56200000000000006</v>
      </c>
      <c r="Q44" s="9">
        <v>430</v>
      </c>
      <c r="R44" s="10">
        <v>0.85599999999999998</v>
      </c>
      <c r="S44" s="9">
        <v>465</v>
      </c>
      <c r="T44" s="10">
        <v>0.92800000000000005</v>
      </c>
      <c r="U44" s="9">
        <v>35</v>
      </c>
      <c r="V44" s="10">
        <v>7.1999999999999995E-2</v>
      </c>
      <c r="W44" s="9">
        <v>500</v>
      </c>
      <c r="X44" s="9">
        <v>115</v>
      </c>
      <c r="Y44" s="10">
        <v>0.286802</v>
      </c>
      <c r="Z44" s="9">
        <v>235</v>
      </c>
      <c r="AA44" s="10">
        <v>0.59390860000000001</v>
      </c>
      <c r="AB44" s="9">
        <v>340</v>
      </c>
      <c r="AC44" s="10">
        <v>0.86294420000000005</v>
      </c>
      <c r="AD44" s="9">
        <v>375</v>
      </c>
      <c r="AE44" s="10">
        <v>0.95431469999999996</v>
      </c>
      <c r="AF44" s="9">
        <v>20</v>
      </c>
      <c r="AG44" s="10">
        <v>4.5685299999999998E-2</v>
      </c>
      <c r="AH44" s="9">
        <v>395</v>
      </c>
      <c r="AI44" s="9">
        <v>80</v>
      </c>
      <c r="AJ44" s="10">
        <v>0.3939394</v>
      </c>
      <c r="AK44" s="9">
        <v>130</v>
      </c>
      <c r="AL44" s="10">
        <v>0.64646459999999994</v>
      </c>
      <c r="AM44" s="9">
        <v>170</v>
      </c>
      <c r="AN44" s="10">
        <v>0.86868690000000004</v>
      </c>
      <c r="AO44" s="9">
        <v>190</v>
      </c>
      <c r="AP44" s="10">
        <v>0.96464649999999996</v>
      </c>
      <c r="AQ44" s="9">
        <v>5</v>
      </c>
      <c r="AR44" s="10">
        <v>3.5353500000000003E-2</v>
      </c>
      <c r="AS44" s="9">
        <v>200</v>
      </c>
      <c r="AT44" s="9">
        <v>55</v>
      </c>
      <c r="AU44" s="10">
        <v>0.32369940000000003</v>
      </c>
      <c r="AV44" s="9">
        <v>90</v>
      </c>
      <c r="AW44" s="10">
        <v>0.53179189999999998</v>
      </c>
      <c r="AX44" s="9">
        <v>120</v>
      </c>
      <c r="AY44" s="10">
        <v>0.69364159999999997</v>
      </c>
      <c r="AZ44" s="9">
        <v>140</v>
      </c>
      <c r="BA44" s="10">
        <v>0.81502889999999995</v>
      </c>
      <c r="BB44" s="9">
        <v>30</v>
      </c>
      <c r="BC44" s="10">
        <v>0.1849711</v>
      </c>
      <c r="BD44" s="9">
        <v>175</v>
      </c>
    </row>
    <row r="45" spans="1:56" ht="15" customHeight="1" x14ac:dyDescent="0.2">
      <c r="A45" t="s">
        <v>81</v>
      </c>
      <c r="B45" s="9">
        <v>655</v>
      </c>
      <c r="C45" s="10">
        <v>0.43550529999999998</v>
      </c>
      <c r="D45" s="9">
        <v>1040</v>
      </c>
      <c r="E45" s="10">
        <v>0.6921543</v>
      </c>
      <c r="F45" s="9">
        <v>1320</v>
      </c>
      <c r="G45" s="10">
        <v>0.87765959999999998</v>
      </c>
      <c r="H45" s="9">
        <v>1410</v>
      </c>
      <c r="I45" s="10">
        <v>0.93683510000000003</v>
      </c>
      <c r="J45" s="9">
        <v>95</v>
      </c>
      <c r="K45" s="10">
        <v>6.3164899999999996E-2</v>
      </c>
      <c r="L45" s="9">
        <v>1505</v>
      </c>
      <c r="M45" s="9">
        <v>530</v>
      </c>
      <c r="N45" s="10">
        <v>0.36558400000000002</v>
      </c>
      <c r="O45" s="9">
        <v>925</v>
      </c>
      <c r="P45" s="10">
        <v>0.63925359999999998</v>
      </c>
      <c r="Q45" s="9">
        <v>1250</v>
      </c>
      <c r="R45" s="10">
        <v>0.86523839999999996</v>
      </c>
      <c r="S45" s="9">
        <v>1355</v>
      </c>
      <c r="T45" s="10">
        <v>0.93780229999999998</v>
      </c>
      <c r="U45" s="9">
        <v>90</v>
      </c>
      <c r="V45" s="10">
        <v>6.2197700000000002E-2</v>
      </c>
      <c r="W45" s="9">
        <v>1445</v>
      </c>
      <c r="X45" s="9">
        <v>535</v>
      </c>
      <c r="Y45" s="10">
        <v>0.41440739999999998</v>
      </c>
      <c r="Z45" s="9">
        <v>905</v>
      </c>
      <c r="AA45" s="10">
        <v>0.70100700000000005</v>
      </c>
      <c r="AB45" s="9">
        <v>1215</v>
      </c>
      <c r="AC45" s="10">
        <v>0.94113089999999999</v>
      </c>
      <c r="AD45" s="9">
        <v>1270</v>
      </c>
      <c r="AE45" s="10">
        <v>0.98373350000000004</v>
      </c>
      <c r="AF45" s="9">
        <v>20</v>
      </c>
      <c r="AG45" s="10">
        <v>1.62665E-2</v>
      </c>
      <c r="AH45" s="9">
        <v>1290</v>
      </c>
      <c r="AI45" s="9">
        <v>430</v>
      </c>
      <c r="AJ45" s="10">
        <v>0.35996640000000002</v>
      </c>
      <c r="AK45" s="9">
        <v>765</v>
      </c>
      <c r="AL45" s="10">
        <v>0.64423889999999995</v>
      </c>
      <c r="AM45" s="9">
        <v>975</v>
      </c>
      <c r="AN45" s="10">
        <v>0.82169890000000001</v>
      </c>
      <c r="AO45" s="9">
        <v>1090</v>
      </c>
      <c r="AP45" s="10">
        <v>0.9175778</v>
      </c>
      <c r="AQ45" s="9">
        <v>100</v>
      </c>
      <c r="AR45" s="10">
        <v>8.2422200000000001E-2</v>
      </c>
      <c r="AS45" s="9">
        <v>1190</v>
      </c>
      <c r="AT45" s="9">
        <v>445</v>
      </c>
      <c r="AU45" s="10">
        <v>0.3838821</v>
      </c>
      <c r="AV45" s="9">
        <v>750</v>
      </c>
      <c r="AW45" s="10">
        <v>0.65077989999999997</v>
      </c>
      <c r="AX45" s="9">
        <v>940</v>
      </c>
      <c r="AY45" s="10">
        <v>0.81369150000000001</v>
      </c>
      <c r="AZ45" s="9">
        <v>1050</v>
      </c>
      <c r="BA45" s="10">
        <v>0.91074520000000003</v>
      </c>
      <c r="BB45" s="9">
        <v>105</v>
      </c>
      <c r="BC45" s="10">
        <v>8.9254799999999995E-2</v>
      </c>
      <c r="BD45" s="9">
        <v>1155</v>
      </c>
    </row>
    <row r="46" spans="1:56" ht="15" customHeight="1" x14ac:dyDescent="0.2">
      <c r="A46" t="s">
        <v>82</v>
      </c>
      <c r="B46" s="9">
        <v>3035</v>
      </c>
      <c r="C46" s="10">
        <v>0.49189100000000002</v>
      </c>
      <c r="D46" s="9">
        <v>4525</v>
      </c>
      <c r="E46" s="10">
        <v>0.73353880000000005</v>
      </c>
      <c r="F46" s="9">
        <v>5655</v>
      </c>
      <c r="G46" s="10">
        <v>0.9168018</v>
      </c>
      <c r="H46" s="9">
        <v>5960</v>
      </c>
      <c r="I46" s="10">
        <v>0.96659099999999998</v>
      </c>
      <c r="J46" s="9">
        <v>205</v>
      </c>
      <c r="K46" s="10">
        <v>3.3409000000000001E-2</v>
      </c>
      <c r="L46" s="9">
        <v>6165</v>
      </c>
      <c r="M46" s="9">
        <v>2440</v>
      </c>
      <c r="N46" s="10">
        <v>0.42034480000000002</v>
      </c>
      <c r="O46" s="9">
        <v>4025</v>
      </c>
      <c r="P46" s="10">
        <v>0.69431030000000005</v>
      </c>
      <c r="Q46" s="9">
        <v>5325</v>
      </c>
      <c r="R46" s="10">
        <v>0.91810340000000001</v>
      </c>
      <c r="S46" s="9">
        <v>5655</v>
      </c>
      <c r="T46" s="10">
        <v>0.97517240000000005</v>
      </c>
      <c r="U46" s="9">
        <v>145</v>
      </c>
      <c r="V46" s="10">
        <v>2.4827599999999998E-2</v>
      </c>
      <c r="W46" s="9">
        <v>5800</v>
      </c>
      <c r="X46" s="9">
        <v>2095</v>
      </c>
      <c r="Y46" s="10">
        <v>0.40088020000000002</v>
      </c>
      <c r="Z46" s="9">
        <v>3710</v>
      </c>
      <c r="AA46" s="10">
        <v>0.70991199999999999</v>
      </c>
      <c r="AB46" s="9">
        <v>4915</v>
      </c>
      <c r="AC46" s="10">
        <v>0.94087259999999995</v>
      </c>
      <c r="AD46" s="9">
        <v>5125</v>
      </c>
      <c r="AE46" s="10">
        <v>0.98086490000000004</v>
      </c>
      <c r="AF46" s="9">
        <v>100</v>
      </c>
      <c r="AG46" s="10">
        <v>1.9135099999999999E-2</v>
      </c>
      <c r="AH46" s="9">
        <v>5225</v>
      </c>
      <c r="AI46" s="9">
        <v>1540</v>
      </c>
      <c r="AJ46" s="10">
        <v>0.33434580000000003</v>
      </c>
      <c r="AK46" s="9">
        <v>2935</v>
      </c>
      <c r="AL46" s="10">
        <v>0.63679759999999996</v>
      </c>
      <c r="AM46" s="9">
        <v>3935</v>
      </c>
      <c r="AN46" s="10">
        <v>0.85398130000000005</v>
      </c>
      <c r="AO46" s="9">
        <v>4360</v>
      </c>
      <c r="AP46" s="10">
        <v>0.94619220000000004</v>
      </c>
      <c r="AQ46" s="9">
        <v>250</v>
      </c>
      <c r="AR46" s="10">
        <v>5.3807800000000003E-2</v>
      </c>
      <c r="AS46" s="9">
        <v>4610</v>
      </c>
      <c r="AT46" s="9">
        <v>1565</v>
      </c>
      <c r="AU46" s="10">
        <v>0.37838490000000002</v>
      </c>
      <c r="AV46" s="9">
        <v>2705</v>
      </c>
      <c r="AW46" s="10">
        <v>0.65353000000000006</v>
      </c>
      <c r="AX46" s="9">
        <v>3520</v>
      </c>
      <c r="AY46" s="10">
        <v>0.85058029999999996</v>
      </c>
      <c r="AZ46" s="9">
        <v>3875</v>
      </c>
      <c r="BA46" s="10">
        <v>0.93665379999999998</v>
      </c>
      <c r="BB46" s="9">
        <v>260</v>
      </c>
      <c r="BC46" s="10">
        <v>6.3346200000000005E-2</v>
      </c>
      <c r="BD46" s="9">
        <v>4135</v>
      </c>
    </row>
    <row r="47" spans="1:56" ht="15" customHeight="1" x14ac:dyDescent="0.2">
      <c r="A47" t="s">
        <v>140</v>
      </c>
      <c r="B47" s="9">
        <v>105</v>
      </c>
      <c r="C47" s="10">
        <v>0.4482759</v>
      </c>
      <c r="D47" s="9">
        <v>145</v>
      </c>
      <c r="E47" s="10">
        <v>0.63362070000000004</v>
      </c>
      <c r="F47" s="9">
        <v>185</v>
      </c>
      <c r="G47" s="10">
        <v>0.78879310000000002</v>
      </c>
      <c r="H47" s="9">
        <v>200</v>
      </c>
      <c r="I47" s="10">
        <v>0.86637929999999996</v>
      </c>
      <c r="J47" s="9">
        <v>30</v>
      </c>
      <c r="K47" s="10">
        <v>0.13362070000000001</v>
      </c>
      <c r="L47" s="9">
        <v>230</v>
      </c>
      <c r="M47" s="9">
        <v>80</v>
      </c>
      <c r="N47" s="10">
        <v>0.33191490000000001</v>
      </c>
      <c r="O47" s="9">
        <v>135</v>
      </c>
      <c r="P47" s="10">
        <v>0.57446810000000004</v>
      </c>
      <c r="Q47" s="9">
        <v>175</v>
      </c>
      <c r="R47" s="10">
        <v>0.7361702</v>
      </c>
      <c r="S47" s="9">
        <v>200</v>
      </c>
      <c r="T47" s="10">
        <v>0.84680849999999996</v>
      </c>
      <c r="U47" s="9">
        <v>35</v>
      </c>
      <c r="V47" s="10">
        <v>0.15319150000000001</v>
      </c>
      <c r="W47" s="9">
        <v>235</v>
      </c>
      <c r="X47" s="9">
        <v>75</v>
      </c>
      <c r="Y47" s="10">
        <v>0.33928570000000002</v>
      </c>
      <c r="Z47" s="9">
        <v>145</v>
      </c>
      <c r="AA47" s="10">
        <v>0.64285709999999996</v>
      </c>
      <c r="AB47" s="9">
        <v>195</v>
      </c>
      <c r="AC47" s="10">
        <v>0.86160709999999996</v>
      </c>
      <c r="AD47" s="9">
        <v>210</v>
      </c>
      <c r="AE47" s="10">
        <v>0.93303570000000002</v>
      </c>
      <c r="AF47" s="9">
        <v>15</v>
      </c>
      <c r="AG47" s="10">
        <v>6.6964300000000004E-2</v>
      </c>
      <c r="AH47" s="9">
        <v>225</v>
      </c>
      <c r="AI47" s="9">
        <v>40</v>
      </c>
      <c r="AJ47" s="10">
        <v>0.1637931</v>
      </c>
      <c r="AK47" s="9">
        <v>75</v>
      </c>
      <c r="AL47" s="10">
        <v>0.33189659999999999</v>
      </c>
      <c r="AM47" s="9">
        <v>110</v>
      </c>
      <c r="AN47" s="10">
        <v>0.46551720000000002</v>
      </c>
      <c r="AO47" s="9">
        <v>155</v>
      </c>
      <c r="AP47" s="10">
        <v>0.65948280000000004</v>
      </c>
      <c r="AQ47" s="9">
        <v>80</v>
      </c>
      <c r="AR47" s="10">
        <v>0.34051720000000002</v>
      </c>
      <c r="AS47" s="9">
        <v>230</v>
      </c>
      <c r="AT47" s="9">
        <v>55</v>
      </c>
      <c r="AU47" s="10">
        <v>0.25238100000000002</v>
      </c>
      <c r="AV47" s="9">
        <v>85</v>
      </c>
      <c r="AW47" s="10">
        <v>0.41428569999999998</v>
      </c>
      <c r="AX47" s="9">
        <v>125</v>
      </c>
      <c r="AY47" s="10">
        <v>0.59047620000000001</v>
      </c>
      <c r="AZ47" s="9">
        <v>160</v>
      </c>
      <c r="BA47" s="10">
        <v>0.75714289999999995</v>
      </c>
      <c r="BB47" s="9">
        <v>50</v>
      </c>
      <c r="BC47" s="10">
        <v>0.24285709999999999</v>
      </c>
      <c r="BD47" s="9">
        <v>210</v>
      </c>
    </row>
    <row r="48" spans="1:56" ht="15" customHeight="1" x14ac:dyDescent="0.2">
      <c r="A48" t="s">
        <v>71</v>
      </c>
      <c r="B48" s="9">
        <v>245</v>
      </c>
      <c r="C48" s="10">
        <v>0.34801140000000003</v>
      </c>
      <c r="D48" s="9">
        <v>370</v>
      </c>
      <c r="E48" s="10">
        <v>0.52698860000000003</v>
      </c>
      <c r="F48" s="9">
        <v>480</v>
      </c>
      <c r="G48" s="10">
        <v>0.68039769999999999</v>
      </c>
      <c r="H48" s="9">
        <v>595</v>
      </c>
      <c r="I48" s="10">
        <v>0.84232949999999995</v>
      </c>
      <c r="J48" s="9">
        <v>110</v>
      </c>
      <c r="K48" s="10">
        <v>0.15767049999999999</v>
      </c>
      <c r="L48" s="9">
        <v>705</v>
      </c>
      <c r="M48" s="9">
        <v>360</v>
      </c>
      <c r="N48" s="10">
        <v>0.48913040000000002</v>
      </c>
      <c r="O48" s="9">
        <v>485</v>
      </c>
      <c r="P48" s="10">
        <v>0.65896739999999998</v>
      </c>
      <c r="Q48" s="9">
        <v>620</v>
      </c>
      <c r="R48" s="10">
        <v>0.84375</v>
      </c>
      <c r="S48" s="9">
        <v>690</v>
      </c>
      <c r="T48" s="10">
        <v>0.93478260000000002</v>
      </c>
      <c r="U48" s="9">
        <v>50</v>
      </c>
      <c r="V48" s="10">
        <v>6.5217399999999995E-2</v>
      </c>
      <c r="W48" s="9">
        <v>735</v>
      </c>
      <c r="X48" s="9">
        <v>285</v>
      </c>
      <c r="Y48" s="10">
        <v>0.38133329999999999</v>
      </c>
      <c r="Z48" s="9">
        <v>465</v>
      </c>
      <c r="AA48" s="10">
        <v>0.62266670000000002</v>
      </c>
      <c r="AB48" s="9">
        <v>665</v>
      </c>
      <c r="AC48" s="10">
        <v>0.88400000000000001</v>
      </c>
      <c r="AD48" s="9">
        <v>730</v>
      </c>
      <c r="AE48" s="10">
        <v>0.97066669999999999</v>
      </c>
      <c r="AF48" s="9">
        <v>20</v>
      </c>
      <c r="AG48" s="10">
        <v>2.93333E-2</v>
      </c>
      <c r="AH48" s="9">
        <v>750</v>
      </c>
      <c r="AI48" s="9">
        <v>215</v>
      </c>
      <c r="AJ48" s="10">
        <v>0.30013830000000002</v>
      </c>
      <c r="AK48" s="9">
        <v>320</v>
      </c>
      <c r="AL48" s="10">
        <v>0.44121719999999998</v>
      </c>
      <c r="AM48" s="9">
        <v>450</v>
      </c>
      <c r="AN48" s="10">
        <v>0.61964039999999998</v>
      </c>
      <c r="AO48" s="9">
        <v>550</v>
      </c>
      <c r="AP48" s="10">
        <v>0.75933609999999996</v>
      </c>
      <c r="AQ48" s="9">
        <v>175</v>
      </c>
      <c r="AR48" s="10">
        <v>0.24066389999999999</v>
      </c>
      <c r="AS48" s="9">
        <v>725</v>
      </c>
      <c r="AT48" s="9">
        <v>190</v>
      </c>
      <c r="AU48" s="10">
        <v>0.27665709999999999</v>
      </c>
      <c r="AV48" s="9">
        <v>305</v>
      </c>
      <c r="AW48" s="10">
        <v>0.43804029999999999</v>
      </c>
      <c r="AX48" s="9">
        <v>435</v>
      </c>
      <c r="AY48" s="10">
        <v>0.62968299999999999</v>
      </c>
      <c r="AZ48" s="9">
        <v>550</v>
      </c>
      <c r="BA48" s="10">
        <v>0.79250719999999997</v>
      </c>
      <c r="BB48" s="9">
        <v>145</v>
      </c>
      <c r="BC48" s="10">
        <v>0.20749280000000001</v>
      </c>
      <c r="BD48" s="9">
        <v>695</v>
      </c>
    </row>
    <row r="49" spans="1:56" ht="15" customHeight="1" x14ac:dyDescent="0.2">
      <c r="A49" t="s">
        <v>141</v>
      </c>
      <c r="B49" s="9">
        <v>15</v>
      </c>
      <c r="C49" s="10">
        <v>0.2133333</v>
      </c>
      <c r="D49" s="9">
        <v>35</v>
      </c>
      <c r="E49" s="10">
        <v>0.46666669999999999</v>
      </c>
      <c r="F49" s="9">
        <v>55</v>
      </c>
      <c r="G49" s="10">
        <v>0.74666670000000002</v>
      </c>
      <c r="H49" s="9">
        <v>60</v>
      </c>
      <c r="I49" s="10">
        <v>0.81333330000000004</v>
      </c>
      <c r="J49" s="9">
        <v>15</v>
      </c>
      <c r="K49" s="10">
        <v>0.18666669999999999</v>
      </c>
      <c r="L49" s="9">
        <v>75</v>
      </c>
      <c r="M49" s="9">
        <v>15</v>
      </c>
      <c r="N49" s="10" t="s">
        <v>29</v>
      </c>
      <c r="O49" s="9">
        <v>30</v>
      </c>
      <c r="P49" s="10" t="s">
        <v>29</v>
      </c>
      <c r="Q49" s="9">
        <v>45</v>
      </c>
      <c r="R49" s="10" t="s">
        <v>29</v>
      </c>
      <c r="S49" s="9">
        <v>50</v>
      </c>
      <c r="T49" s="10" t="s">
        <v>29</v>
      </c>
      <c r="U49" s="9" t="s">
        <v>29</v>
      </c>
      <c r="V49" s="10" t="s">
        <v>29</v>
      </c>
      <c r="W49" s="9">
        <v>55</v>
      </c>
      <c r="X49" s="9">
        <v>25</v>
      </c>
      <c r="Y49" s="10">
        <v>0.34615380000000001</v>
      </c>
      <c r="Z49" s="9">
        <v>50</v>
      </c>
      <c r="AA49" s="10">
        <v>0.61538459999999995</v>
      </c>
      <c r="AB49" s="9">
        <v>65</v>
      </c>
      <c r="AC49" s="10">
        <v>0.85897440000000003</v>
      </c>
      <c r="AD49" s="9">
        <v>70</v>
      </c>
      <c r="AE49" s="10">
        <v>0.91025639999999997</v>
      </c>
      <c r="AF49" s="9">
        <v>5</v>
      </c>
      <c r="AG49" s="10">
        <v>8.9743600000000007E-2</v>
      </c>
      <c r="AH49" s="9">
        <v>80</v>
      </c>
      <c r="AI49" s="9">
        <v>15</v>
      </c>
      <c r="AJ49" s="10">
        <v>0.22580649999999999</v>
      </c>
      <c r="AK49" s="9">
        <v>25</v>
      </c>
      <c r="AL49" s="10">
        <v>0.40322580000000002</v>
      </c>
      <c r="AM49" s="9">
        <v>40</v>
      </c>
      <c r="AN49" s="10">
        <v>0.62903229999999999</v>
      </c>
      <c r="AO49" s="9">
        <v>45</v>
      </c>
      <c r="AP49" s="10">
        <v>0.72580650000000002</v>
      </c>
      <c r="AQ49" s="9">
        <v>15</v>
      </c>
      <c r="AR49" s="10">
        <v>0.27419349999999998</v>
      </c>
      <c r="AS49" s="9">
        <v>60</v>
      </c>
      <c r="AT49" s="9">
        <v>15</v>
      </c>
      <c r="AU49" s="10">
        <v>0.28571429999999998</v>
      </c>
      <c r="AV49" s="9">
        <v>30</v>
      </c>
      <c r="AW49" s="10">
        <v>0.5</v>
      </c>
      <c r="AX49" s="9">
        <v>40</v>
      </c>
      <c r="AY49" s="10">
        <v>0.71428570000000002</v>
      </c>
      <c r="AZ49" s="9">
        <v>50</v>
      </c>
      <c r="BA49" s="10">
        <v>0.85714290000000004</v>
      </c>
      <c r="BB49" s="9">
        <v>10</v>
      </c>
      <c r="BC49" s="10">
        <v>0.14285709999999999</v>
      </c>
      <c r="BD49" s="9">
        <v>55</v>
      </c>
    </row>
    <row r="50" spans="1:56" ht="15" customHeight="1" x14ac:dyDescent="0.2">
      <c r="A50" t="s">
        <v>42</v>
      </c>
      <c r="B50" s="9">
        <v>1095</v>
      </c>
      <c r="C50" s="10">
        <v>0.53023710000000002</v>
      </c>
      <c r="D50" s="9">
        <v>1500</v>
      </c>
      <c r="E50" s="10">
        <v>0.72617319999999996</v>
      </c>
      <c r="F50" s="9">
        <v>1800</v>
      </c>
      <c r="G50" s="10">
        <v>0.87082729999999997</v>
      </c>
      <c r="H50" s="9">
        <v>1975</v>
      </c>
      <c r="I50" s="10">
        <v>0.95645860000000005</v>
      </c>
      <c r="J50" s="9">
        <v>90</v>
      </c>
      <c r="K50" s="10">
        <v>4.3541400000000001E-2</v>
      </c>
      <c r="L50" s="9">
        <v>2065</v>
      </c>
      <c r="M50" s="9">
        <v>980</v>
      </c>
      <c r="N50" s="10">
        <v>0.52634409999999998</v>
      </c>
      <c r="O50" s="9">
        <v>1350</v>
      </c>
      <c r="P50" s="10">
        <v>0.72634410000000005</v>
      </c>
      <c r="Q50" s="9">
        <v>1655</v>
      </c>
      <c r="R50" s="10">
        <v>0.89032259999999996</v>
      </c>
      <c r="S50" s="9">
        <v>1800</v>
      </c>
      <c r="T50" s="10">
        <v>0.96774190000000004</v>
      </c>
      <c r="U50" s="9">
        <v>60</v>
      </c>
      <c r="V50" s="10">
        <v>3.2258099999999998E-2</v>
      </c>
      <c r="W50" s="9">
        <v>1860</v>
      </c>
      <c r="X50" s="9">
        <v>965</v>
      </c>
      <c r="Y50" s="10">
        <v>0.48274139999999999</v>
      </c>
      <c r="Z50" s="9">
        <v>1445</v>
      </c>
      <c r="AA50" s="10">
        <v>0.72236120000000004</v>
      </c>
      <c r="AB50" s="9">
        <v>1860</v>
      </c>
      <c r="AC50" s="10">
        <v>0.93046519999999999</v>
      </c>
      <c r="AD50" s="9">
        <v>1970</v>
      </c>
      <c r="AE50" s="10">
        <v>0.9854927</v>
      </c>
      <c r="AF50" s="9">
        <v>30</v>
      </c>
      <c r="AG50" s="10">
        <v>1.4507300000000001E-2</v>
      </c>
      <c r="AH50" s="9">
        <v>2000</v>
      </c>
      <c r="AI50" s="9">
        <v>810</v>
      </c>
      <c r="AJ50" s="10">
        <v>0.46624349999999998</v>
      </c>
      <c r="AK50" s="9">
        <v>1160</v>
      </c>
      <c r="AL50" s="10">
        <v>0.66878249999999995</v>
      </c>
      <c r="AM50" s="9">
        <v>1450</v>
      </c>
      <c r="AN50" s="10">
        <v>0.83785339999999997</v>
      </c>
      <c r="AO50" s="9">
        <v>1630</v>
      </c>
      <c r="AP50" s="10">
        <v>0.94056550000000005</v>
      </c>
      <c r="AQ50" s="9">
        <v>105</v>
      </c>
      <c r="AR50" s="10">
        <v>5.9434500000000001E-2</v>
      </c>
      <c r="AS50" s="9">
        <v>1735</v>
      </c>
      <c r="AT50" s="9">
        <v>925</v>
      </c>
      <c r="AU50" s="10">
        <v>0.54084010000000005</v>
      </c>
      <c r="AV50" s="9">
        <v>1270</v>
      </c>
      <c r="AW50" s="10">
        <v>0.73978999999999995</v>
      </c>
      <c r="AX50" s="9">
        <v>1505</v>
      </c>
      <c r="AY50" s="10">
        <v>0.87864640000000005</v>
      </c>
      <c r="AZ50" s="9">
        <v>1655</v>
      </c>
      <c r="BA50" s="10">
        <v>0.96674450000000001</v>
      </c>
      <c r="BB50" s="9">
        <v>55</v>
      </c>
      <c r="BC50" s="10">
        <v>3.32555E-2</v>
      </c>
      <c r="BD50" s="9">
        <v>1715</v>
      </c>
    </row>
    <row r="51" spans="1:56" ht="15" customHeight="1" x14ac:dyDescent="0.2">
      <c r="A51" s="22" t="s">
        <v>73</v>
      </c>
      <c r="B51" s="23">
        <v>20</v>
      </c>
      <c r="C51" s="24" t="s">
        <v>29</v>
      </c>
      <c r="D51" s="23">
        <v>25</v>
      </c>
      <c r="E51" s="24" t="s">
        <v>29</v>
      </c>
      <c r="F51" s="23">
        <v>25</v>
      </c>
      <c r="G51" s="24" t="s">
        <v>29</v>
      </c>
      <c r="H51" s="23">
        <v>25</v>
      </c>
      <c r="I51" s="24" t="s">
        <v>29</v>
      </c>
      <c r="J51" s="23" t="s">
        <v>29</v>
      </c>
      <c r="K51" s="24" t="s">
        <v>29</v>
      </c>
      <c r="L51" s="23">
        <v>30</v>
      </c>
      <c r="M51" s="23">
        <v>15</v>
      </c>
      <c r="N51" s="24">
        <v>0.625</v>
      </c>
      <c r="O51" s="23">
        <v>25</v>
      </c>
      <c r="P51" s="24">
        <v>0.95833330000000005</v>
      </c>
      <c r="Q51" s="23">
        <v>25</v>
      </c>
      <c r="R51" s="24">
        <v>1</v>
      </c>
      <c r="S51" s="23">
        <v>25</v>
      </c>
      <c r="T51" s="24">
        <v>1</v>
      </c>
      <c r="U51" s="23">
        <v>0</v>
      </c>
      <c r="V51" s="24">
        <v>0</v>
      </c>
      <c r="W51" s="23">
        <v>25</v>
      </c>
      <c r="X51" s="23">
        <v>35</v>
      </c>
      <c r="Y51" s="24">
        <v>0.94444439999999996</v>
      </c>
      <c r="Z51" s="23">
        <v>35</v>
      </c>
      <c r="AA51" s="24">
        <v>0.97222220000000004</v>
      </c>
      <c r="AB51" s="23">
        <v>35</v>
      </c>
      <c r="AC51" s="24">
        <v>1</v>
      </c>
      <c r="AD51" s="23">
        <v>35</v>
      </c>
      <c r="AE51" s="24">
        <v>1</v>
      </c>
      <c r="AF51" s="23">
        <v>0</v>
      </c>
      <c r="AG51" s="24">
        <v>0</v>
      </c>
      <c r="AH51" s="23">
        <v>35</v>
      </c>
      <c r="AI51" s="23">
        <v>20</v>
      </c>
      <c r="AJ51" s="24">
        <v>0.84</v>
      </c>
      <c r="AK51" s="23">
        <v>25</v>
      </c>
      <c r="AL51" s="24">
        <v>1</v>
      </c>
      <c r="AM51" s="23">
        <v>25</v>
      </c>
      <c r="AN51" s="24">
        <v>1</v>
      </c>
      <c r="AO51" s="23">
        <v>25</v>
      </c>
      <c r="AP51" s="24">
        <v>1</v>
      </c>
      <c r="AQ51" s="23">
        <v>0</v>
      </c>
      <c r="AR51" s="24">
        <v>0</v>
      </c>
      <c r="AS51" s="23">
        <v>25</v>
      </c>
      <c r="AT51" s="23">
        <v>15</v>
      </c>
      <c r="AU51" s="24">
        <v>0.76190480000000005</v>
      </c>
      <c r="AV51" s="23">
        <v>15</v>
      </c>
      <c r="AW51" s="24">
        <v>0.80952380000000002</v>
      </c>
      <c r="AX51" s="23">
        <v>20</v>
      </c>
      <c r="AY51" s="24">
        <v>0.95238100000000003</v>
      </c>
      <c r="AZ51" s="23">
        <v>20</v>
      </c>
      <c r="BA51" s="24">
        <v>1</v>
      </c>
      <c r="BB51" s="23">
        <v>0</v>
      </c>
      <c r="BC51" s="24">
        <v>0</v>
      </c>
      <c r="BD51" s="23">
        <v>20</v>
      </c>
    </row>
    <row r="52" spans="1:56" ht="15" customHeight="1" x14ac:dyDescent="0.2">
      <c r="A52" t="s">
        <v>43</v>
      </c>
      <c r="B52" s="9">
        <v>56385</v>
      </c>
      <c r="C52" s="10">
        <v>0.364485</v>
      </c>
      <c r="D52" s="9">
        <v>93220</v>
      </c>
      <c r="E52" s="10">
        <v>0.60261810000000005</v>
      </c>
      <c r="F52" s="9">
        <v>122505</v>
      </c>
      <c r="G52" s="10">
        <v>0.79190669999999996</v>
      </c>
      <c r="H52" s="9">
        <v>141175</v>
      </c>
      <c r="I52" s="10">
        <v>0.91260870000000005</v>
      </c>
      <c r="J52" s="9">
        <v>13520</v>
      </c>
      <c r="K52" s="10">
        <v>8.7391300000000005E-2</v>
      </c>
      <c r="L52" s="9">
        <v>154695</v>
      </c>
      <c r="M52" s="9">
        <v>61685</v>
      </c>
      <c r="N52" s="10">
        <v>0.41767779999999999</v>
      </c>
      <c r="O52" s="9">
        <v>94130</v>
      </c>
      <c r="P52" s="10">
        <v>0.63737069999999996</v>
      </c>
      <c r="Q52" s="9">
        <v>124465</v>
      </c>
      <c r="R52" s="10">
        <v>0.84276309999999999</v>
      </c>
      <c r="S52" s="9">
        <v>138030</v>
      </c>
      <c r="T52" s="10">
        <v>0.93459859999999995</v>
      </c>
      <c r="U52" s="9">
        <v>9660</v>
      </c>
      <c r="V52" s="10">
        <v>6.5401399999999998E-2</v>
      </c>
      <c r="W52" s="9">
        <v>147690</v>
      </c>
      <c r="X52" s="9">
        <v>56055</v>
      </c>
      <c r="Y52" s="10">
        <v>0.38154290000000002</v>
      </c>
      <c r="Z52" s="9">
        <v>93275</v>
      </c>
      <c r="AA52" s="10">
        <v>0.63488160000000005</v>
      </c>
      <c r="AB52" s="9">
        <v>128660</v>
      </c>
      <c r="AC52" s="10">
        <v>0.87575040000000004</v>
      </c>
      <c r="AD52" s="9">
        <v>140515</v>
      </c>
      <c r="AE52" s="10">
        <v>0.95645069999999999</v>
      </c>
      <c r="AF52" s="9">
        <v>6400</v>
      </c>
      <c r="AG52" s="10">
        <v>4.3549299999999999E-2</v>
      </c>
      <c r="AH52" s="9">
        <v>146915</v>
      </c>
      <c r="AI52" s="9">
        <v>43065</v>
      </c>
      <c r="AJ52" s="10">
        <v>0.30764069999999999</v>
      </c>
      <c r="AK52" s="9">
        <v>77295</v>
      </c>
      <c r="AL52" s="10">
        <v>0.55216880000000002</v>
      </c>
      <c r="AM52" s="9">
        <v>106390</v>
      </c>
      <c r="AN52" s="10">
        <v>0.75999369999999999</v>
      </c>
      <c r="AO52" s="9">
        <v>125550</v>
      </c>
      <c r="AP52" s="10">
        <v>0.89687689999999998</v>
      </c>
      <c r="AQ52" s="9">
        <v>14435</v>
      </c>
      <c r="AR52" s="10">
        <v>0.1031231</v>
      </c>
      <c r="AS52" s="9">
        <v>139990</v>
      </c>
      <c r="AT52" s="9">
        <v>41985</v>
      </c>
      <c r="AU52" s="10">
        <v>0.30859750000000002</v>
      </c>
      <c r="AV52" s="9">
        <v>73440</v>
      </c>
      <c r="AW52" s="10">
        <v>0.5397902</v>
      </c>
      <c r="AX52" s="9">
        <v>101410</v>
      </c>
      <c r="AY52" s="10">
        <v>0.74539690000000003</v>
      </c>
      <c r="AZ52" s="9">
        <v>120230</v>
      </c>
      <c r="BA52" s="10">
        <v>0.88372010000000001</v>
      </c>
      <c r="BB52" s="9">
        <v>15820</v>
      </c>
      <c r="BC52" s="10">
        <v>0.11627990000000001</v>
      </c>
      <c r="BD52" s="9">
        <v>136050</v>
      </c>
    </row>
    <row r="53"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workbookViewId="0"/>
  </sheetViews>
  <sheetFormatPr defaultColWidth="11.5546875"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1.5546875" customWidth="1"/>
  </cols>
  <sheetData>
    <row r="1" spans="1:56" ht="35.1" customHeight="1" x14ac:dyDescent="0.2">
      <c r="A1" s="6" t="s">
        <v>142</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285</v>
      </c>
      <c r="C4" s="10">
        <v>0.41091949999999999</v>
      </c>
      <c r="D4" s="9">
        <v>395</v>
      </c>
      <c r="E4" s="10">
        <v>0.57040230000000003</v>
      </c>
      <c r="F4" s="9">
        <v>490</v>
      </c>
      <c r="G4" s="10">
        <v>0.70114940000000003</v>
      </c>
      <c r="H4" s="9">
        <v>565</v>
      </c>
      <c r="I4" s="10">
        <v>0.81178159999999999</v>
      </c>
      <c r="J4" s="9">
        <v>130</v>
      </c>
      <c r="K4" s="10">
        <v>0.18821840000000001</v>
      </c>
      <c r="L4" s="9">
        <v>695</v>
      </c>
      <c r="M4" s="9">
        <v>385</v>
      </c>
      <c r="N4" s="10">
        <v>0.52609890000000004</v>
      </c>
      <c r="O4" s="9">
        <v>555</v>
      </c>
      <c r="P4" s="10">
        <v>0.75961540000000005</v>
      </c>
      <c r="Q4" s="9">
        <v>650</v>
      </c>
      <c r="R4" s="10">
        <v>0.89560439999999997</v>
      </c>
      <c r="S4" s="9">
        <v>690</v>
      </c>
      <c r="T4" s="10">
        <v>0.95054950000000005</v>
      </c>
      <c r="U4" s="9">
        <v>35</v>
      </c>
      <c r="V4" s="10">
        <v>4.9450500000000001E-2</v>
      </c>
      <c r="W4" s="9">
        <v>730</v>
      </c>
      <c r="X4" s="9">
        <v>300</v>
      </c>
      <c r="Y4" s="10">
        <v>0.4776358</v>
      </c>
      <c r="Z4" s="9">
        <v>455</v>
      </c>
      <c r="AA4" s="10">
        <v>0.72523959999999998</v>
      </c>
      <c r="AB4" s="9">
        <v>560</v>
      </c>
      <c r="AC4" s="10">
        <v>0.89297119999999996</v>
      </c>
      <c r="AD4" s="9">
        <v>585</v>
      </c>
      <c r="AE4" s="10">
        <v>0.9361022</v>
      </c>
      <c r="AF4" s="9">
        <v>40</v>
      </c>
      <c r="AG4" s="10">
        <v>6.3897800000000005E-2</v>
      </c>
      <c r="AH4" s="9">
        <v>625</v>
      </c>
      <c r="AI4" s="9">
        <v>280</v>
      </c>
      <c r="AJ4" s="10">
        <v>0.40816330000000001</v>
      </c>
      <c r="AK4" s="9">
        <v>400</v>
      </c>
      <c r="AL4" s="10">
        <v>0.58600580000000002</v>
      </c>
      <c r="AM4" s="9">
        <v>525</v>
      </c>
      <c r="AN4" s="10">
        <v>0.7667638</v>
      </c>
      <c r="AO4" s="9">
        <v>600</v>
      </c>
      <c r="AP4" s="10">
        <v>0.8731778</v>
      </c>
      <c r="AQ4" s="9">
        <v>85</v>
      </c>
      <c r="AR4" s="10">
        <v>0.1268222</v>
      </c>
      <c r="AS4" s="9">
        <v>685</v>
      </c>
      <c r="AT4" s="9">
        <v>240</v>
      </c>
      <c r="AU4" s="10">
        <v>0.32967030000000003</v>
      </c>
      <c r="AV4" s="9">
        <v>405</v>
      </c>
      <c r="AW4" s="10">
        <v>0.55769230000000003</v>
      </c>
      <c r="AX4" s="9">
        <v>545</v>
      </c>
      <c r="AY4" s="10">
        <v>0.74587910000000002</v>
      </c>
      <c r="AZ4" s="9">
        <v>595</v>
      </c>
      <c r="BA4" s="10">
        <v>0.81456039999999996</v>
      </c>
      <c r="BB4" s="9">
        <v>135</v>
      </c>
      <c r="BC4" s="10">
        <v>0.18543960000000001</v>
      </c>
      <c r="BD4" s="9">
        <v>730</v>
      </c>
    </row>
    <row r="5" spans="1:56" ht="15" customHeight="1" x14ac:dyDescent="0.2">
      <c r="A5" t="s">
        <v>45</v>
      </c>
      <c r="B5" s="9">
        <v>510</v>
      </c>
      <c r="C5" s="10">
        <v>0.2812846</v>
      </c>
      <c r="D5" s="9">
        <v>1005</v>
      </c>
      <c r="E5" s="10">
        <v>0.55647840000000004</v>
      </c>
      <c r="F5" s="9">
        <v>1370</v>
      </c>
      <c r="G5" s="10">
        <v>0.75913620000000004</v>
      </c>
      <c r="H5" s="9">
        <v>1620</v>
      </c>
      <c r="I5" s="10">
        <v>0.89590250000000005</v>
      </c>
      <c r="J5" s="9">
        <v>190</v>
      </c>
      <c r="K5" s="10">
        <v>0.1040975</v>
      </c>
      <c r="L5" s="9">
        <v>1805</v>
      </c>
      <c r="M5" s="9">
        <v>640</v>
      </c>
      <c r="N5" s="10">
        <v>0.40125</v>
      </c>
      <c r="O5" s="9">
        <v>1085</v>
      </c>
      <c r="P5" s="10">
        <v>0.67749999999999999</v>
      </c>
      <c r="Q5" s="9">
        <v>1410</v>
      </c>
      <c r="R5" s="10">
        <v>0.88062499999999999</v>
      </c>
      <c r="S5" s="9">
        <v>1530</v>
      </c>
      <c r="T5" s="10">
        <v>0.95687500000000003</v>
      </c>
      <c r="U5" s="9">
        <v>70</v>
      </c>
      <c r="V5" s="10">
        <v>4.3124999999999997E-2</v>
      </c>
      <c r="W5" s="9">
        <v>1600</v>
      </c>
      <c r="X5" s="9">
        <v>505</v>
      </c>
      <c r="Y5" s="10">
        <v>0.353352</v>
      </c>
      <c r="Z5" s="9">
        <v>955</v>
      </c>
      <c r="AA5" s="10">
        <v>0.66689940000000003</v>
      </c>
      <c r="AB5" s="9">
        <v>1275</v>
      </c>
      <c r="AC5" s="10">
        <v>0.88966480000000003</v>
      </c>
      <c r="AD5" s="9">
        <v>1385</v>
      </c>
      <c r="AE5" s="10">
        <v>0.96787710000000005</v>
      </c>
      <c r="AF5" s="9">
        <v>45</v>
      </c>
      <c r="AG5" s="10">
        <v>3.2122900000000003E-2</v>
      </c>
      <c r="AH5" s="9">
        <v>1430</v>
      </c>
      <c r="AI5" s="9">
        <v>310</v>
      </c>
      <c r="AJ5" s="10">
        <v>0.23750959999999999</v>
      </c>
      <c r="AK5" s="9">
        <v>670</v>
      </c>
      <c r="AL5" s="10">
        <v>0.51652569999999998</v>
      </c>
      <c r="AM5" s="9">
        <v>990</v>
      </c>
      <c r="AN5" s="10">
        <v>0.75941579999999997</v>
      </c>
      <c r="AO5" s="9">
        <v>1200</v>
      </c>
      <c r="AP5" s="10">
        <v>0.92236739999999995</v>
      </c>
      <c r="AQ5" s="9">
        <v>100</v>
      </c>
      <c r="AR5" s="10">
        <v>7.7632599999999996E-2</v>
      </c>
      <c r="AS5" s="9">
        <v>1300</v>
      </c>
      <c r="AT5" s="9">
        <v>360</v>
      </c>
      <c r="AU5" s="10">
        <v>0.2453988</v>
      </c>
      <c r="AV5" s="9">
        <v>790</v>
      </c>
      <c r="AW5" s="10">
        <v>0.5391956</v>
      </c>
      <c r="AX5" s="9">
        <v>1105</v>
      </c>
      <c r="AY5" s="10">
        <v>0.75187459999999995</v>
      </c>
      <c r="AZ5" s="9">
        <v>1240</v>
      </c>
      <c r="BA5" s="10">
        <v>0.84389910000000001</v>
      </c>
      <c r="BB5" s="9">
        <v>230</v>
      </c>
      <c r="BC5" s="10">
        <v>0.15610089999999999</v>
      </c>
      <c r="BD5" s="9">
        <v>1465</v>
      </c>
    </row>
    <row r="6" spans="1:56" ht="15" customHeight="1" x14ac:dyDescent="0.2">
      <c r="A6" t="s">
        <v>46</v>
      </c>
      <c r="B6" s="9">
        <v>130</v>
      </c>
      <c r="C6" s="10">
        <v>0.24854370000000001</v>
      </c>
      <c r="D6" s="9">
        <v>220</v>
      </c>
      <c r="E6" s="10">
        <v>0.42330099999999998</v>
      </c>
      <c r="F6" s="9">
        <v>350</v>
      </c>
      <c r="G6" s="10">
        <v>0.67766990000000005</v>
      </c>
      <c r="H6" s="9">
        <v>455</v>
      </c>
      <c r="I6" s="10">
        <v>0.88155340000000004</v>
      </c>
      <c r="J6" s="9">
        <v>60</v>
      </c>
      <c r="K6" s="10">
        <v>0.1184466</v>
      </c>
      <c r="L6" s="9">
        <v>515</v>
      </c>
      <c r="M6" s="9" t="s">
        <v>31</v>
      </c>
      <c r="N6" s="10" t="s">
        <v>31</v>
      </c>
      <c r="O6" s="9" t="s">
        <v>31</v>
      </c>
      <c r="P6" s="10" t="s">
        <v>31</v>
      </c>
      <c r="Q6" s="9" t="s">
        <v>31</v>
      </c>
      <c r="R6" s="10" t="s">
        <v>31</v>
      </c>
      <c r="S6" s="9" t="s">
        <v>31</v>
      </c>
      <c r="T6" s="10" t="s">
        <v>31</v>
      </c>
      <c r="U6" s="9" t="s">
        <v>31</v>
      </c>
      <c r="V6" s="10" t="s">
        <v>31</v>
      </c>
      <c r="W6" s="9" t="s">
        <v>31</v>
      </c>
      <c r="X6" s="9" t="s">
        <v>31</v>
      </c>
      <c r="Y6" s="10" t="s">
        <v>31</v>
      </c>
      <c r="Z6" s="9" t="s">
        <v>31</v>
      </c>
      <c r="AA6" s="10" t="s">
        <v>31</v>
      </c>
      <c r="AB6" s="9" t="s">
        <v>31</v>
      </c>
      <c r="AC6" s="10" t="s">
        <v>31</v>
      </c>
      <c r="AD6" s="9" t="s">
        <v>31</v>
      </c>
      <c r="AE6" s="10" t="s">
        <v>31</v>
      </c>
      <c r="AF6" s="9" t="s">
        <v>31</v>
      </c>
      <c r="AG6" s="10" t="s">
        <v>31</v>
      </c>
      <c r="AH6" s="9" t="s">
        <v>31</v>
      </c>
      <c r="AI6" s="9" t="s">
        <v>31</v>
      </c>
      <c r="AJ6" s="10" t="s">
        <v>31</v>
      </c>
      <c r="AK6" s="9" t="s">
        <v>31</v>
      </c>
      <c r="AL6" s="10" t="s">
        <v>31</v>
      </c>
      <c r="AM6" s="9" t="s">
        <v>31</v>
      </c>
      <c r="AN6" s="10" t="s">
        <v>31</v>
      </c>
      <c r="AO6" s="9" t="s">
        <v>31</v>
      </c>
      <c r="AP6" s="10" t="s">
        <v>31</v>
      </c>
      <c r="AQ6" s="9" t="s">
        <v>31</v>
      </c>
      <c r="AR6" s="10" t="s">
        <v>31</v>
      </c>
      <c r="AS6" s="9" t="s">
        <v>31</v>
      </c>
      <c r="AT6" s="9" t="s">
        <v>31</v>
      </c>
      <c r="AU6" s="10" t="s">
        <v>31</v>
      </c>
      <c r="AV6" s="9" t="s">
        <v>31</v>
      </c>
      <c r="AW6" s="10" t="s">
        <v>31</v>
      </c>
      <c r="AX6" s="9" t="s">
        <v>31</v>
      </c>
      <c r="AY6" s="10" t="s">
        <v>31</v>
      </c>
      <c r="AZ6" s="9" t="s">
        <v>31</v>
      </c>
      <c r="BA6" s="10" t="s">
        <v>31</v>
      </c>
      <c r="BB6" s="9" t="s">
        <v>31</v>
      </c>
      <c r="BC6" s="10" t="s">
        <v>31</v>
      </c>
      <c r="BD6" s="9" t="s">
        <v>31</v>
      </c>
    </row>
    <row r="7" spans="1:56" ht="15" customHeight="1" x14ac:dyDescent="0.2">
      <c r="A7" t="s">
        <v>47</v>
      </c>
      <c r="B7" s="9">
        <v>170</v>
      </c>
      <c r="C7" s="10">
        <v>0.14869569999999999</v>
      </c>
      <c r="D7" s="9">
        <v>495</v>
      </c>
      <c r="E7" s="10">
        <v>0.43130429999999997</v>
      </c>
      <c r="F7" s="9">
        <v>860</v>
      </c>
      <c r="G7" s="10">
        <v>0.74782610000000005</v>
      </c>
      <c r="H7" s="9">
        <v>1080</v>
      </c>
      <c r="I7" s="10">
        <v>0.94086959999999997</v>
      </c>
      <c r="J7" s="9">
        <v>70</v>
      </c>
      <c r="K7" s="10">
        <v>5.91304E-2</v>
      </c>
      <c r="L7" s="9">
        <v>1150</v>
      </c>
      <c r="M7" s="9">
        <v>445</v>
      </c>
      <c r="N7" s="10">
        <v>0.39138079999999997</v>
      </c>
      <c r="O7" s="9">
        <v>775</v>
      </c>
      <c r="P7" s="10">
        <v>0.68249780000000004</v>
      </c>
      <c r="Q7" s="9">
        <v>1055</v>
      </c>
      <c r="R7" s="10">
        <v>0.92700090000000002</v>
      </c>
      <c r="S7" s="9">
        <v>1115</v>
      </c>
      <c r="T7" s="10">
        <v>0.97977130000000001</v>
      </c>
      <c r="U7" s="9">
        <v>25</v>
      </c>
      <c r="V7" s="10">
        <v>2.0228699999999999E-2</v>
      </c>
      <c r="W7" s="9">
        <v>1135</v>
      </c>
      <c r="X7" s="9">
        <v>305</v>
      </c>
      <c r="Y7" s="10">
        <v>0.31775700000000001</v>
      </c>
      <c r="Z7" s="9">
        <v>630</v>
      </c>
      <c r="AA7" s="10">
        <v>0.65420560000000005</v>
      </c>
      <c r="AB7" s="9">
        <v>905</v>
      </c>
      <c r="AC7" s="10">
        <v>0.94081000000000004</v>
      </c>
      <c r="AD7" s="9">
        <v>950</v>
      </c>
      <c r="AE7" s="10">
        <v>0.98546210000000001</v>
      </c>
      <c r="AF7" s="9">
        <v>15</v>
      </c>
      <c r="AG7" s="10">
        <v>1.4537899999999999E-2</v>
      </c>
      <c r="AH7" s="9">
        <v>965</v>
      </c>
      <c r="AI7" s="9">
        <v>200</v>
      </c>
      <c r="AJ7" s="10">
        <v>0.19685040000000001</v>
      </c>
      <c r="AK7" s="9">
        <v>430</v>
      </c>
      <c r="AL7" s="10">
        <v>0.4232283</v>
      </c>
      <c r="AM7" s="9">
        <v>760</v>
      </c>
      <c r="AN7" s="10">
        <v>0.75</v>
      </c>
      <c r="AO7" s="9">
        <v>950</v>
      </c>
      <c r="AP7" s="10">
        <v>0.9370079</v>
      </c>
      <c r="AQ7" s="9">
        <v>65</v>
      </c>
      <c r="AR7" s="10">
        <v>6.2992099999999995E-2</v>
      </c>
      <c r="AS7" s="9">
        <v>1015</v>
      </c>
      <c r="AT7" s="9">
        <v>205</v>
      </c>
      <c r="AU7" s="10">
        <v>0.20588239999999999</v>
      </c>
      <c r="AV7" s="9">
        <v>470</v>
      </c>
      <c r="AW7" s="10">
        <v>0.4756592</v>
      </c>
      <c r="AX7" s="9">
        <v>780</v>
      </c>
      <c r="AY7" s="10">
        <v>0.79107510000000003</v>
      </c>
      <c r="AZ7" s="9">
        <v>885</v>
      </c>
      <c r="BA7" s="10">
        <v>0.89858009999999999</v>
      </c>
      <c r="BB7" s="9">
        <v>100</v>
      </c>
      <c r="BC7" s="10">
        <v>0.10141989999999999</v>
      </c>
      <c r="BD7" s="9">
        <v>985</v>
      </c>
    </row>
    <row r="8" spans="1:56" ht="15" customHeight="1" x14ac:dyDescent="0.2">
      <c r="A8" t="s">
        <v>48</v>
      </c>
      <c r="B8" s="9">
        <v>765</v>
      </c>
      <c r="C8" s="10">
        <v>0.29082599999999997</v>
      </c>
      <c r="D8" s="9">
        <v>1400</v>
      </c>
      <c r="E8" s="10">
        <v>0.53216600000000003</v>
      </c>
      <c r="F8" s="9">
        <v>1995</v>
      </c>
      <c r="G8" s="10">
        <v>0.76018269999999999</v>
      </c>
      <c r="H8" s="9">
        <v>2390</v>
      </c>
      <c r="I8" s="10">
        <v>0.91054429999999997</v>
      </c>
      <c r="J8" s="9">
        <v>235</v>
      </c>
      <c r="K8" s="10">
        <v>8.9455699999999999E-2</v>
      </c>
      <c r="L8" s="9">
        <v>2625</v>
      </c>
      <c r="M8" s="9">
        <v>940</v>
      </c>
      <c r="N8" s="10">
        <v>0.36612020000000001</v>
      </c>
      <c r="O8" s="9">
        <v>1465</v>
      </c>
      <c r="P8" s="10">
        <v>0.57181890000000002</v>
      </c>
      <c r="Q8" s="9">
        <v>1980</v>
      </c>
      <c r="R8" s="10">
        <v>0.77283369999999996</v>
      </c>
      <c r="S8" s="9">
        <v>2295</v>
      </c>
      <c r="T8" s="10">
        <v>0.89539420000000003</v>
      </c>
      <c r="U8" s="9">
        <v>270</v>
      </c>
      <c r="V8" s="10">
        <v>0.1046058</v>
      </c>
      <c r="W8" s="9">
        <v>2560</v>
      </c>
      <c r="X8" s="9">
        <v>925</v>
      </c>
      <c r="Y8" s="10">
        <v>0.3568673</v>
      </c>
      <c r="Z8" s="9">
        <v>1560</v>
      </c>
      <c r="AA8" s="10">
        <v>0.60108019999999995</v>
      </c>
      <c r="AB8" s="9">
        <v>2195</v>
      </c>
      <c r="AC8" s="10">
        <v>0.84683640000000004</v>
      </c>
      <c r="AD8" s="9">
        <v>2455</v>
      </c>
      <c r="AE8" s="10">
        <v>0.94714509999999996</v>
      </c>
      <c r="AF8" s="9">
        <v>135</v>
      </c>
      <c r="AG8" s="10">
        <v>5.2854900000000003E-2</v>
      </c>
      <c r="AH8" s="9">
        <v>2590</v>
      </c>
      <c r="AI8" s="9">
        <v>745</v>
      </c>
      <c r="AJ8" s="10">
        <v>0.2834855</v>
      </c>
      <c r="AK8" s="9">
        <v>1345</v>
      </c>
      <c r="AL8" s="10">
        <v>0.51141550000000002</v>
      </c>
      <c r="AM8" s="9">
        <v>1945</v>
      </c>
      <c r="AN8" s="10">
        <v>0.73934549999999999</v>
      </c>
      <c r="AO8" s="9">
        <v>2370</v>
      </c>
      <c r="AP8" s="10">
        <v>0.90106540000000002</v>
      </c>
      <c r="AQ8" s="9">
        <v>260</v>
      </c>
      <c r="AR8" s="10">
        <v>9.8934599999999998E-2</v>
      </c>
      <c r="AS8" s="9">
        <v>2630</v>
      </c>
      <c r="AT8" s="9">
        <v>625</v>
      </c>
      <c r="AU8" s="10">
        <v>0.25539709999999999</v>
      </c>
      <c r="AV8" s="9">
        <v>1200</v>
      </c>
      <c r="AW8" s="10">
        <v>0.48879840000000002</v>
      </c>
      <c r="AX8" s="9">
        <v>1765</v>
      </c>
      <c r="AY8" s="10">
        <v>0.71975560000000005</v>
      </c>
      <c r="AZ8" s="9">
        <v>1995</v>
      </c>
      <c r="BA8" s="10">
        <v>0.81303460000000005</v>
      </c>
      <c r="BB8" s="9">
        <v>460</v>
      </c>
      <c r="BC8" s="10">
        <v>0.1869654</v>
      </c>
      <c r="BD8" s="9">
        <v>2455</v>
      </c>
    </row>
    <row r="9" spans="1:56" ht="15" customHeight="1" x14ac:dyDescent="0.2">
      <c r="A9" t="s">
        <v>135</v>
      </c>
      <c r="B9" s="9">
        <v>1560</v>
      </c>
      <c r="C9" s="10">
        <v>0.36745280000000002</v>
      </c>
      <c r="D9" s="9">
        <v>2545</v>
      </c>
      <c r="E9" s="10">
        <v>0.60023579999999999</v>
      </c>
      <c r="F9" s="9">
        <v>3295</v>
      </c>
      <c r="G9" s="10">
        <v>0.7771226</v>
      </c>
      <c r="H9" s="9">
        <v>3770</v>
      </c>
      <c r="I9" s="10">
        <v>0.88891509999999996</v>
      </c>
      <c r="J9" s="9">
        <v>470</v>
      </c>
      <c r="K9" s="10">
        <v>0.1110849</v>
      </c>
      <c r="L9" s="9">
        <v>4240</v>
      </c>
      <c r="M9" s="9">
        <v>1810</v>
      </c>
      <c r="N9" s="10">
        <v>0.4390481</v>
      </c>
      <c r="O9" s="9">
        <v>2770</v>
      </c>
      <c r="P9" s="10">
        <v>0.67289949999999998</v>
      </c>
      <c r="Q9" s="9">
        <v>3520</v>
      </c>
      <c r="R9" s="10">
        <v>0.85502670000000003</v>
      </c>
      <c r="S9" s="9">
        <v>3835</v>
      </c>
      <c r="T9" s="10">
        <v>0.93079160000000005</v>
      </c>
      <c r="U9" s="9">
        <v>285</v>
      </c>
      <c r="V9" s="10">
        <v>6.9208400000000003E-2</v>
      </c>
      <c r="W9" s="9">
        <v>4120</v>
      </c>
      <c r="X9" s="9">
        <v>1280</v>
      </c>
      <c r="Y9" s="10">
        <v>0.3465802</v>
      </c>
      <c r="Z9" s="9">
        <v>2370</v>
      </c>
      <c r="AA9" s="10">
        <v>0.640984</v>
      </c>
      <c r="AB9" s="9">
        <v>3275</v>
      </c>
      <c r="AC9" s="10">
        <v>0.88564480000000001</v>
      </c>
      <c r="AD9" s="9">
        <v>3555</v>
      </c>
      <c r="AE9" s="10">
        <v>0.96134090000000005</v>
      </c>
      <c r="AF9" s="9">
        <v>145</v>
      </c>
      <c r="AG9" s="10">
        <v>3.8659100000000002E-2</v>
      </c>
      <c r="AH9" s="9">
        <v>3700</v>
      </c>
      <c r="AI9" s="9">
        <v>1030</v>
      </c>
      <c r="AJ9" s="10">
        <v>0.27081139999999998</v>
      </c>
      <c r="AK9" s="9">
        <v>1945</v>
      </c>
      <c r="AL9" s="10">
        <v>0.51238150000000005</v>
      </c>
      <c r="AM9" s="9">
        <v>2770</v>
      </c>
      <c r="AN9" s="10">
        <v>0.73024239999999996</v>
      </c>
      <c r="AO9" s="9">
        <v>3350</v>
      </c>
      <c r="AP9" s="10">
        <v>0.88250790000000001</v>
      </c>
      <c r="AQ9" s="9">
        <v>445</v>
      </c>
      <c r="AR9" s="10">
        <v>0.1174921</v>
      </c>
      <c r="AS9" s="9">
        <v>3795</v>
      </c>
      <c r="AT9" s="9">
        <v>1085</v>
      </c>
      <c r="AU9" s="10">
        <v>0.27327630000000003</v>
      </c>
      <c r="AV9" s="9">
        <v>2135</v>
      </c>
      <c r="AW9" s="10">
        <v>0.53673879999999996</v>
      </c>
      <c r="AX9" s="9">
        <v>2965</v>
      </c>
      <c r="AY9" s="10">
        <v>0.74609959999999997</v>
      </c>
      <c r="AZ9" s="9">
        <v>3300</v>
      </c>
      <c r="BA9" s="10">
        <v>0.83014589999999999</v>
      </c>
      <c r="BB9" s="9">
        <v>675</v>
      </c>
      <c r="BC9" s="10">
        <v>0.16985410000000001</v>
      </c>
      <c r="BD9" s="9">
        <v>3975</v>
      </c>
    </row>
    <row r="10" spans="1:56" ht="15" customHeight="1" x14ac:dyDescent="0.2">
      <c r="A10" t="s">
        <v>75</v>
      </c>
      <c r="B10" s="9" t="s">
        <v>29</v>
      </c>
      <c r="C10" s="10" t="s">
        <v>29</v>
      </c>
      <c r="D10" s="9">
        <v>10</v>
      </c>
      <c r="E10" s="10" t="s">
        <v>29</v>
      </c>
      <c r="F10" s="9">
        <v>20</v>
      </c>
      <c r="G10" s="10" t="s">
        <v>29</v>
      </c>
      <c r="H10" s="9">
        <v>25</v>
      </c>
      <c r="I10" s="10" t="s">
        <v>29</v>
      </c>
      <c r="J10" s="9">
        <v>10</v>
      </c>
      <c r="K10" s="10" t="s">
        <v>29</v>
      </c>
      <c r="L10" s="9">
        <v>35</v>
      </c>
      <c r="M10" s="9">
        <v>10</v>
      </c>
      <c r="N10" s="10">
        <v>0.25641029999999998</v>
      </c>
      <c r="O10" s="9">
        <v>15</v>
      </c>
      <c r="P10" s="10">
        <v>0.41025640000000002</v>
      </c>
      <c r="Q10" s="9">
        <v>30</v>
      </c>
      <c r="R10" s="10">
        <v>0.76923079999999999</v>
      </c>
      <c r="S10" s="9">
        <v>35</v>
      </c>
      <c r="T10" s="10">
        <v>0.84615379999999996</v>
      </c>
      <c r="U10" s="9">
        <v>5</v>
      </c>
      <c r="V10" s="10">
        <v>0.15384619999999999</v>
      </c>
      <c r="W10" s="9">
        <v>40</v>
      </c>
      <c r="X10" s="9">
        <v>20</v>
      </c>
      <c r="Y10" s="10">
        <v>0.26027400000000001</v>
      </c>
      <c r="Z10" s="9">
        <v>35</v>
      </c>
      <c r="AA10" s="10">
        <v>0.50684929999999995</v>
      </c>
      <c r="AB10" s="9">
        <v>55</v>
      </c>
      <c r="AC10" s="10">
        <v>0.72602739999999999</v>
      </c>
      <c r="AD10" s="9">
        <v>65</v>
      </c>
      <c r="AE10" s="10">
        <v>0.8767123</v>
      </c>
      <c r="AF10" s="9">
        <v>10</v>
      </c>
      <c r="AG10" s="10">
        <v>0.1232877</v>
      </c>
      <c r="AH10" s="9">
        <v>75</v>
      </c>
      <c r="AI10" s="9">
        <v>10</v>
      </c>
      <c r="AJ10" s="10">
        <v>0.1153846</v>
      </c>
      <c r="AK10" s="9">
        <v>20</v>
      </c>
      <c r="AL10" s="10">
        <v>0.26923079999999999</v>
      </c>
      <c r="AM10" s="9">
        <v>40</v>
      </c>
      <c r="AN10" s="10">
        <v>0.48717949999999999</v>
      </c>
      <c r="AO10" s="9">
        <v>50</v>
      </c>
      <c r="AP10" s="10">
        <v>0.65384620000000004</v>
      </c>
      <c r="AQ10" s="9">
        <v>25</v>
      </c>
      <c r="AR10" s="10">
        <v>0.34615380000000001</v>
      </c>
      <c r="AS10" s="9">
        <v>80</v>
      </c>
      <c r="AT10" s="9">
        <v>15</v>
      </c>
      <c r="AU10" s="10">
        <v>0.125</v>
      </c>
      <c r="AV10" s="9">
        <v>35</v>
      </c>
      <c r="AW10" s="10">
        <v>0.3</v>
      </c>
      <c r="AX10" s="9">
        <v>65</v>
      </c>
      <c r="AY10" s="10">
        <v>0.54166669999999995</v>
      </c>
      <c r="AZ10" s="9">
        <v>80</v>
      </c>
      <c r="BA10" s="10">
        <v>0.66666669999999995</v>
      </c>
      <c r="BB10" s="9">
        <v>40</v>
      </c>
      <c r="BC10" s="10">
        <v>0.3333333</v>
      </c>
      <c r="BD10" s="9">
        <v>120</v>
      </c>
    </row>
    <row r="11" spans="1:56" ht="15" customHeight="1" x14ac:dyDescent="0.2">
      <c r="A11" t="s">
        <v>50</v>
      </c>
      <c r="B11" s="9">
        <v>1465</v>
      </c>
      <c r="C11" s="10">
        <v>0.3345513</v>
      </c>
      <c r="D11" s="9">
        <v>2510</v>
      </c>
      <c r="E11" s="10">
        <v>0.5734186</v>
      </c>
      <c r="F11" s="9">
        <v>3390</v>
      </c>
      <c r="G11" s="10">
        <v>0.77392099999999997</v>
      </c>
      <c r="H11" s="9">
        <v>3975</v>
      </c>
      <c r="I11" s="10">
        <v>0.90774149999999998</v>
      </c>
      <c r="J11" s="9">
        <v>405</v>
      </c>
      <c r="K11" s="10">
        <v>9.2258499999999993E-2</v>
      </c>
      <c r="L11" s="9">
        <v>4380</v>
      </c>
      <c r="M11" s="9">
        <v>1950</v>
      </c>
      <c r="N11" s="10">
        <v>0.42486930000000001</v>
      </c>
      <c r="O11" s="9">
        <v>2825</v>
      </c>
      <c r="P11" s="10">
        <v>0.61541809999999997</v>
      </c>
      <c r="Q11" s="9">
        <v>3690</v>
      </c>
      <c r="R11" s="10">
        <v>0.80357140000000005</v>
      </c>
      <c r="S11" s="9">
        <v>4185</v>
      </c>
      <c r="T11" s="10">
        <v>0.91136760000000006</v>
      </c>
      <c r="U11" s="9">
        <v>405</v>
      </c>
      <c r="V11" s="10">
        <v>8.86324E-2</v>
      </c>
      <c r="W11" s="9">
        <v>4590</v>
      </c>
      <c r="X11" s="9">
        <v>1925</v>
      </c>
      <c r="Y11" s="10">
        <v>0.4104971</v>
      </c>
      <c r="Z11" s="9">
        <v>3105</v>
      </c>
      <c r="AA11" s="10">
        <v>0.66289739999999997</v>
      </c>
      <c r="AB11" s="9">
        <v>4105</v>
      </c>
      <c r="AC11" s="10">
        <v>0.87561339999999999</v>
      </c>
      <c r="AD11" s="9">
        <v>4495</v>
      </c>
      <c r="AE11" s="10">
        <v>0.95924900000000002</v>
      </c>
      <c r="AF11" s="9">
        <v>190</v>
      </c>
      <c r="AG11" s="10">
        <v>4.0751000000000002E-2</v>
      </c>
      <c r="AH11" s="9">
        <v>4685</v>
      </c>
      <c r="AI11" s="9">
        <v>1395</v>
      </c>
      <c r="AJ11" s="10">
        <v>0.2932014</v>
      </c>
      <c r="AK11" s="9">
        <v>2490</v>
      </c>
      <c r="AL11" s="10">
        <v>0.52431070000000002</v>
      </c>
      <c r="AM11" s="9">
        <v>3525</v>
      </c>
      <c r="AN11" s="10">
        <v>0.74173860000000003</v>
      </c>
      <c r="AO11" s="9">
        <v>4320</v>
      </c>
      <c r="AP11" s="10">
        <v>0.90907179999999999</v>
      </c>
      <c r="AQ11" s="9">
        <v>430</v>
      </c>
      <c r="AR11" s="10">
        <v>9.0928200000000001E-2</v>
      </c>
      <c r="AS11" s="9">
        <v>4750</v>
      </c>
      <c r="AT11" s="9">
        <v>1355</v>
      </c>
      <c r="AU11" s="10">
        <v>0.28637899999999999</v>
      </c>
      <c r="AV11" s="9">
        <v>2515</v>
      </c>
      <c r="AW11" s="10">
        <v>0.53236039999999996</v>
      </c>
      <c r="AX11" s="9">
        <v>3530</v>
      </c>
      <c r="AY11" s="10">
        <v>0.74703889999999995</v>
      </c>
      <c r="AZ11" s="9">
        <v>4000</v>
      </c>
      <c r="BA11" s="10">
        <v>0.84623519999999997</v>
      </c>
      <c r="BB11" s="9">
        <v>725</v>
      </c>
      <c r="BC11" s="10">
        <v>0.15376480000000001</v>
      </c>
      <c r="BD11" s="9">
        <v>4730</v>
      </c>
    </row>
    <row r="12" spans="1:56" ht="15" customHeight="1" x14ac:dyDescent="0.2">
      <c r="A12" t="s">
        <v>143</v>
      </c>
      <c r="B12" s="9">
        <v>0</v>
      </c>
      <c r="C12" s="10">
        <v>0</v>
      </c>
      <c r="D12" s="9" t="s">
        <v>29</v>
      </c>
      <c r="E12" s="10" t="s">
        <v>29</v>
      </c>
      <c r="F12" s="9" t="s">
        <v>29</v>
      </c>
      <c r="G12" s="10" t="s">
        <v>29</v>
      </c>
      <c r="H12" s="9">
        <v>5</v>
      </c>
      <c r="I12" s="10" t="s">
        <v>29</v>
      </c>
      <c r="J12" s="9">
        <v>0</v>
      </c>
      <c r="K12" s="10">
        <v>0</v>
      </c>
      <c r="L12" s="9">
        <v>5</v>
      </c>
      <c r="M12" s="9" t="s">
        <v>29</v>
      </c>
      <c r="N12" s="10" t="s">
        <v>29</v>
      </c>
      <c r="O12" s="9">
        <v>5</v>
      </c>
      <c r="P12" s="10" t="s">
        <v>29</v>
      </c>
      <c r="Q12" s="9">
        <v>10</v>
      </c>
      <c r="R12" s="10" t="s">
        <v>29</v>
      </c>
      <c r="S12" s="9">
        <v>10</v>
      </c>
      <c r="T12" s="10" t="s">
        <v>29</v>
      </c>
      <c r="U12" s="9" t="s">
        <v>29</v>
      </c>
      <c r="V12" s="10" t="s">
        <v>29</v>
      </c>
      <c r="W12" s="9">
        <v>10</v>
      </c>
      <c r="X12" s="9" t="s">
        <v>29</v>
      </c>
      <c r="Y12" s="10" t="s">
        <v>29</v>
      </c>
      <c r="Z12" s="9">
        <v>10</v>
      </c>
      <c r="AA12" s="10" t="s">
        <v>29</v>
      </c>
      <c r="AB12" s="9">
        <v>10</v>
      </c>
      <c r="AC12" s="10" t="s">
        <v>29</v>
      </c>
      <c r="AD12" s="9">
        <v>10</v>
      </c>
      <c r="AE12" s="10" t="s">
        <v>29</v>
      </c>
      <c r="AF12" s="9" t="s">
        <v>29</v>
      </c>
      <c r="AG12" s="10" t="s">
        <v>29</v>
      </c>
      <c r="AH12" s="9">
        <v>15</v>
      </c>
      <c r="AI12" s="9" t="s">
        <v>29</v>
      </c>
      <c r="AJ12" s="10" t="s">
        <v>29</v>
      </c>
      <c r="AK12" s="9">
        <v>5</v>
      </c>
      <c r="AL12" s="10" t="s">
        <v>29</v>
      </c>
      <c r="AM12" s="9">
        <v>10</v>
      </c>
      <c r="AN12" s="10" t="s">
        <v>29</v>
      </c>
      <c r="AO12" s="9">
        <v>15</v>
      </c>
      <c r="AP12" s="10" t="s">
        <v>29</v>
      </c>
      <c r="AQ12" s="9" t="s">
        <v>29</v>
      </c>
      <c r="AR12" s="10" t="s">
        <v>29</v>
      </c>
      <c r="AS12" s="9">
        <v>15</v>
      </c>
      <c r="AT12" s="9" t="s">
        <v>29</v>
      </c>
      <c r="AU12" s="10" t="s">
        <v>29</v>
      </c>
      <c r="AV12" s="9">
        <v>10</v>
      </c>
      <c r="AW12" s="10" t="s">
        <v>29</v>
      </c>
      <c r="AX12" s="9">
        <v>15</v>
      </c>
      <c r="AY12" s="10" t="s">
        <v>29</v>
      </c>
      <c r="AZ12" s="9">
        <v>15</v>
      </c>
      <c r="BA12" s="10" t="s">
        <v>29</v>
      </c>
      <c r="BB12" s="9">
        <v>10</v>
      </c>
      <c r="BC12" s="10" t="s">
        <v>29</v>
      </c>
      <c r="BD12" s="9">
        <v>25</v>
      </c>
    </row>
    <row r="13" spans="1:56" ht="15" customHeight="1" x14ac:dyDescent="0.2">
      <c r="A13" t="s">
        <v>51</v>
      </c>
      <c r="B13" s="9">
        <v>70</v>
      </c>
      <c r="C13" s="10" t="s">
        <v>29</v>
      </c>
      <c r="D13" s="9">
        <v>75</v>
      </c>
      <c r="E13" s="10" t="s">
        <v>29</v>
      </c>
      <c r="F13" s="9">
        <v>75</v>
      </c>
      <c r="G13" s="10" t="s">
        <v>29</v>
      </c>
      <c r="H13" s="9">
        <v>80</v>
      </c>
      <c r="I13" s="10" t="s">
        <v>29</v>
      </c>
      <c r="J13" s="9" t="s">
        <v>29</v>
      </c>
      <c r="K13" s="10" t="s">
        <v>29</v>
      </c>
      <c r="L13" s="9">
        <v>85</v>
      </c>
      <c r="M13" s="9">
        <v>60</v>
      </c>
      <c r="N13" s="10">
        <v>0.83098590000000006</v>
      </c>
      <c r="O13" s="9">
        <v>65</v>
      </c>
      <c r="P13" s="10">
        <v>0.943662</v>
      </c>
      <c r="Q13" s="9">
        <v>70</v>
      </c>
      <c r="R13" s="10">
        <v>0.95774649999999995</v>
      </c>
      <c r="S13" s="9">
        <v>70</v>
      </c>
      <c r="T13" s="10">
        <v>1</v>
      </c>
      <c r="U13" s="9">
        <v>0</v>
      </c>
      <c r="V13" s="10">
        <v>0</v>
      </c>
      <c r="W13" s="9">
        <v>70</v>
      </c>
      <c r="X13" s="9">
        <v>60</v>
      </c>
      <c r="Y13" s="10">
        <v>0.86567159999999999</v>
      </c>
      <c r="Z13" s="9">
        <v>65</v>
      </c>
      <c r="AA13" s="10">
        <v>0.94029850000000004</v>
      </c>
      <c r="AB13" s="9">
        <v>65</v>
      </c>
      <c r="AC13" s="10">
        <v>1</v>
      </c>
      <c r="AD13" s="9">
        <v>65</v>
      </c>
      <c r="AE13" s="10">
        <v>1</v>
      </c>
      <c r="AF13" s="9">
        <v>0</v>
      </c>
      <c r="AG13" s="10">
        <v>0</v>
      </c>
      <c r="AH13" s="9">
        <v>65</v>
      </c>
      <c r="AI13" s="9">
        <v>45</v>
      </c>
      <c r="AJ13" s="10" t="s">
        <v>29</v>
      </c>
      <c r="AK13" s="9">
        <v>50</v>
      </c>
      <c r="AL13" s="10" t="s">
        <v>29</v>
      </c>
      <c r="AM13" s="9">
        <v>55</v>
      </c>
      <c r="AN13" s="10" t="s">
        <v>29</v>
      </c>
      <c r="AO13" s="9">
        <v>60</v>
      </c>
      <c r="AP13" s="10" t="s">
        <v>29</v>
      </c>
      <c r="AQ13" s="9" t="s">
        <v>29</v>
      </c>
      <c r="AR13" s="10" t="s">
        <v>29</v>
      </c>
      <c r="AS13" s="9">
        <v>60</v>
      </c>
      <c r="AT13" s="9">
        <v>40</v>
      </c>
      <c r="AU13" s="10">
        <v>0.59090909999999996</v>
      </c>
      <c r="AV13" s="9">
        <v>45</v>
      </c>
      <c r="AW13" s="10">
        <v>0.68181820000000004</v>
      </c>
      <c r="AX13" s="9">
        <v>50</v>
      </c>
      <c r="AY13" s="10">
        <v>0.78787879999999999</v>
      </c>
      <c r="AZ13" s="9">
        <v>55</v>
      </c>
      <c r="BA13" s="10">
        <v>0.83333330000000005</v>
      </c>
      <c r="BB13" s="9">
        <v>10</v>
      </c>
      <c r="BC13" s="10">
        <v>0.1666667</v>
      </c>
      <c r="BD13" s="9">
        <v>65</v>
      </c>
    </row>
    <row r="14" spans="1:56" ht="15" customHeight="1" x14ac:dyDescent="0.2">
      <c r="A14" t="s">
        <v>52</v>
      </c>
      <c r="B14" s="9">
        <v>50</v>
      </c>
      <c r="C14" s="10">
        <v>0.26530609999999999</v>
      </c>
      <c r="D14" s="9">
        <v>95</v>
      </c>
      <c r="E14" s="10">
        <v>0.494898</v>
      </c>
      <c r="F14" s="9">
        <v>140</v>
      </c>
      <c r="G14" s="10">
        <v>0.70918369999999997</v>
      </c>
      <c r="H14" s="9">
        <v>175</v>
      </c>
      <c r="I14" s="10">
        <v>0.89285709999999996</v>
      </c>
      <c r="J14" s="9">
        <v>20</v>
      </c>
      <c r="K14" s="10">
        <v>0.1071429</v>
      </c>
      <c r="L14" s="9">
        <v>195</v>
      </c>
      <c r="M14" s="9">
        <v>110</v>
      </c>
      <c r="N14" s="10">
        <v>0.51428569999999996</v>
      </c>
      <c r="O14" s="9">
        <v>150</v>
      </c>
      <c r="P14" s="10">
        <v>0.72380949999999999</v>
      </c>
      <c r="Q14" s="9">
        <v>185</v>
      </c>
      <c r="R14" s="10">
        <v>0.88571429999999995</v>
      </c>
      <c r="S14" s="9">
        <v>205</v>
      </c>
      <c r="T14" s="10">
        <v>0.97619049999999996</v>
      </c>
      <c r="U14" s="9">
        <v>5</v>
      </c>
      <c r="V14" s="10">
        <v>2.3809500000000001E-2</v>
      </c>
      <c r="W14" s="9">
        <v>210</v>
      </c>
      <c r="X14" s="9">
        <v>85</v>
      </c>
      <c r="Y14" s="10">
        <v>0.47252749999999999</v>
      </c>
      <c r="Z14" s="9">
        <v>135</v>
      </c>
      <c r="AA14" s="10">
        <v>0.73076920000000001</v>
      </c>
      <c r="AB14" s="9">
        <v>165</v>
      </c>
      <c r="AC14" s="10">
        <v>0.91758240000000002</v>
      </c>
      <c r="AD14" s="9">
        <v>175</v>
      </c>
      <c r="AE14" s="10">
        <v>0.96153849999999996</v>
      </c>
      <c r="AF14" s="9">
        <v>5</v>
      </c>
      <c r="AG14" s="10">
        <v>3.8461500000000003E-2</v>
      </c>
      <c r="AH14" s="9">
        <v>180</v>
      </c>
      <c r="AI14" s="9">
        <v>40</v>
      </c>
      <c r="AJ14" s="10">
        <v>0.28368789999999999</v>
      </c>
      <c r="AK14" s="9">
        <v>70</v>
      </c>
      <c r="AL14" s="10">
        <v>0.4964539</v>
      </c>
      <c r="AM14" s="9">
        <v>100</v>
      </c>
      <c r="AN14" s="10">
        <v>0.70921990000000001</v>
      </c>
      <c r="AO14" s="9">
        <v>115</v>
      </c>
      <c r="AP14" s="10">
        <v>0.82978719999999995</v>
      </c>
      <c r="AQ14" s="9">
        <v>25</v>
      </c>
      <c r="AR14" s="10">
        <v>0.1702128</v>
      </c>
      <c r="AS14" s="9">
        <v>140</v>
      </c>
      <c r="AT14" s="9">
        <v>45</v>
      </c>
      <c r="AU14" s="10">
        <v>0.31617650000000003</v>
      </c>
      <c r="AV14" s="9">
        <v>70</v>
      </c>
      <c r="AW14" s="10">
        <v>0.5073529</v>
      </c>
      <c r="AX14" s="9">
        <v>100</v>
      </c>
      <c r="AY14" s="10">
        <v>0.72794119999999995</v>
      </c>
      <c r="AZ14" s="9">
        <v>115</v>
      </c>
      <c r="BA14" s="10">
        <v>0.83823530000000002</v>
      </c>
      <c r="BB14" s="9">
        <v>20</v>
      </c>
      <c r="BC14" s="10">
        <v>0.16176470000000001</v>
      </c>
      <c r="BD14" s="9">
        <v>135</v>
      </c>
    </row>
    <row r="15" spans="1:56" ht="15" customHeight="1" x14ac:dyDescent="0.2">
      <c r="A15" t="s">
        <v>53</v>
      </c>
      <c r="B15" s="9">
        <v>995</v>
      </c>
      <c r="C15" s="10">
        <v>0.35024670000000002</v>
      </c>
      <c r="D15" s="9">
        <v>1510</v>
      </c>
      <c r="E15" s="10">
        <v>0.5313601</v>
      </c>
      <c r="F15" s="9">
        <v>1990</v>
      </c>
      <c r="G15" s="10">
        <v>0.70119799999999999</v>
      </c>
      <c r="H15" s="9">
        <v>2385</v>
      </c>
      <c r="I15" s="10">
        <v>0.84073290000000001</v>
      </c>
      <c r="J15" s="9">
        <v>450</v>
      </c>
      <c r="K15" s="10">
        <v>0.15926709999999999</v>
      </c>
      <c r="L15" s="9">
        <v>2840</v>
      </c>
      <c r="M15" s="9">
        <v>1330</v>
      </c>
      <c r="N15" s="10">
        <v>0.47532190000000002</v>
      </c>
      <c r="O15" s="9">
        <v>1900</v>
      </c>
      <c r="P15" s="10">
        <v>0.67882690000000001</v>
      </c>
      <c r="Q15" s="9">
        <v>2385</v>
      </c>
      <c r="R15" s="10">
        <v>0.85264660000000003</v>
      </c>
      <c r="S15" s="9">
        <v>2625</v>
      </c>
      <c r="T15" s="10">
        <v>0.93919889999999995</v>
      </c>
      <c r="U15" s="9">
        <v>170</v>
      </c>
      <c r="V15" s="10">
        <v>6.0801099999999997E-2</v>
      </c>
      <c r="W15" s="9">
        <v>2795</v>
      </c>
      <c r="X15" s="9">
        <v>965</v>
      </c>
      <c r="Y15" s="10">
        <v>0.37064009999999997</v>
      </c>
      <c r="Z15" s="9">
        <v>1645</v>
      </c>
      <c r="AA15" s="10">
        <v>0.63127639999999996</v>
      </c>
      <c r="AB15" s="9">
        <v>2310</v>
      </c>
      <c r="AC15" s="10">
        <v>0.88539670000000004</v>
      </c>
      <c r="AD15" s="9">
        <v>2510</v>
      </c>
      <c r="AE15" s="10">
        <v>0.9616711</v>
      </c>
      <c r="AF15" s="9">
        <v>100</v>
      </c>
      <c r="AG15" s="10">
        <v>3.8328899999999999E-2</v>
      </c>
      <c r="AH15" s="9">
        <v>2610</v>
      </c>
      <c r="AI15" s="9">
        <v>575</v>
      </c>
      <c r="AJ15" s="10">
        <v>0.21330360000000001</v>
      </c>
      <c r="AK15" s="9">
        <v>1140</v>
      </c>
      <c r="AL15" s="10">
        <v>0.42289110000000002</v>
      </c>
      <c r="AM15" s="9">
        <v>1680</v>
      </c>
      <c r="AN15" s="10">
        <v>0.62356</v>
      </c>
      <c r="AO15" s="9">
        <v>2155</v>
      </c>
      <c r="AP15" s="10">
        <v>0.80081749999999996</v>
      </c>
      <c r="AQ15" s="9">
        <v>535</v>
      </c>
      <c r="AR15" s="10">
        <v>0.19918250000000001</v>
      </c>
      <c r="AS15" s="9">
        <v>2690</v>
      </c>
      <c r="AT15" s="9">
        <v>670</v>
      </c>
      <c r="AU15" s="10">
        <v>0.19562679999999999</v>
      </c>
      <c r="AV15" s="9">
        <v>1460</v>
      </c>
      <c r="AW15" s="10">
        <v>0.42594749999999998</v>
      </c>
      <c r="AX15" s="9">
        <v>2300</v>
      </c>
      <c r="AY15" s="10">
        <v>0.67084549999999998</v>
      </c>
      <c r="AZ15" s="9">
        <v>2755</v>
      </c>
      <c r="BA15" s="10">
        <v>0.803207</v>
      </c>
      <c r="BB15" s="9">
        <v>675</v>
      </c>
      <c r="BC15" s="10">
        <v>0.196793</v>
      </c>
      <c r="BD15" s="9">
        <v>3430</v>
      </c>
    </row>
    <row r="16" spans="1:56" ht="15" customHeight="1" x14ac:dyDescent="0.2">
      <c r="A16" t="s">
        <v>136</v>
      </c>
      <c r="B16" s="9" t="s">
        <v>29</v>
      </c>
      <c r="C16" s="10" t="s">
        <v>29</v>
      </c>
      <c r="D16" s="9">
        <v>10</v>
      </c>
      <c r="E16" s="10" t="s">
        <v>29</v>
      </c>
      <c r="F16" s="9">
        <v>15</v>
      </c>
      <c r="G16" s="10" t="s">
        <v>29</v>
      </c>
      <c r="H16" s="9">
        <v>15</v>
      </c>
      <c r="I16" s="10" t="s">
        <v>29</v>
      </c>
      <c r="J16" s="9" t="s">
        <v>29</v>
      </c>
      <c r="K16" s="10" t="s">
        <v>29</v>
      </c>
      <c r="L16" s="9">
        <v>15</v>
      </c>
      <c r="M16" s="9">
        <v>10</v>
      </c>
      <c r="N16" s="10">
        <v>0.58823530000000002</v>
      </c>
      <c r="O16" s="9">
        <v>10</v>
      </c>
      <c r="P16" s="10">
        <v>0.70588240000000002</v>
      </c>
      <c r="Q16" s="9">
        <v>15</v>
      </c>
      <c r="R16" s="10">
        <v>1</v>
      </c>
      <c r="S16" s="9">
        <v>15</v>
      </c>
      <c r="T16" s="10">
        <v>1</v>
      </c>
      <c r="U16" s="9">
        <v>0</v>
      </c>
      <c r="V16" s="10">
        <v>0</v>
      </c>
      <c r="W16" s="9">
        <v>15</v>
      </c>
      <c r="X16" s="9">
        <v>10</v>
      </c>
      <c r="Y16" s="10">
        <v>0.48</v>
      </c>
      <c r="Z16" s="9">
        <v>25</v>
      </c>
      <c r="AA16" s="10">
        <v>0.92</v>
      </c>
      <c r="AB16" s="9">
        <v>25</v>
      </c>
      <c r="AC16" s="10">
        <v>0.96</v>
      </c>
      <c r="AD16" s="9">
        <v>25</v>
      </c>
      <c r="AE16" s="10">
        <v>1</v>
      </c>
      <c r="AF16" s="9">
        <v>0</v>
      </c>
      <c r="AG16" s="10">
        <v>0</v>
      </c>
      <c r="AH16" s="9">
        <v>25</v>
      </c>
      <c r="AI16" s="9">
        <v>10</v>
      </c>
      <c r="AJ16" s="10">
        <v>0.4166667</v>
      </c>
      <c r="AK16" s="9">
        <v>20</v>
      </c>
      <c r="AL16" s="10">
        <v>0.75</v>
      </c>
      <c r="AM16" s="9">
        <v>20</v>
      </c>
      <c r="AN16" s="10">
        <v>0.875</v>
      </c>
      <c r="AO16" s="9">
        <v>25</v>
      </c>
      <c r="AP16" s="10">
        <v>1</v>
      </c>
      <c r="AQ16" s="9">
        <v>0</v>
      </c>
      <c r="AR16" s="10">
        <v>0</v>
      </c>
      <c r="AS16" s="9">
        <v>25</v>
      </c>
      <c r="AT16" s="9">
        <v>10</v>
      </c>
      <c r="AU16" s="10" t="s">
        <v>29</v>
      </c>
      <c r="AV16" s="9">
        <v>15</v>
      </c>
      <c r="AW16" s="10" t="s">
        <v>29</v>
      </c>
      <c r="AX16" s="9">
        <v>15</v>
      </c>
      <c r="AY16" s="10" t="s">
        <v>29</v>
      </c>
      <c r="AZ16" s="9">
        <v>15</v>
      </c>
      <c r="BA16" s="10" t="s">
        <v>29</v>
      </c>
      <c r="BB16" s="9" t="s">
        <v>29</v>
      </c>
      <c r="BC16" s="10" t="s">
        <v>29</v>
      </c>
      <c r="BD16" s="9">
        <v>15</v>
      </c>
    </row>
    <row r="17" spans="1:56" ht="15" customHeight="1" x14ac:dyDescent="0.2">
      <c r="A17" t="s">
        <v>76</v>
      </c>
      <c r="B17" s="9">
        <v>195</v>
      </c>
      <c r="C17" s="10">
        <v>0.11894540000000001</v>
      </c>
      <c r="D17" s="9">
        <v>515</v>
      </c>
      <c r="E17" s="10">
        <v>0.31698340000000003</v>
      </c>
      <c r="F17" s="9">
        <v>1015</v>
      </c>
      <c r="G17" s="10">
        <v>0.62293069999999995</v>
      </c>
      <c r="H17" s="9">
        <v>1420</v>
      </c>
      <c r="I17" s="10">
        <v>0.8706315</v>
      </c>
      <c r="J17" s="9">
        <v>210</v>
      </c>
      <c r="K17" s="10">
        <v>0.1293685</v>
      </c>
      <c r="L17" s="9">
        <v>1630</v>
      </c>
      <c r="M17" s="9">
        <v>375</v>
      </c>
      <c r="N17" s="10">
        <v>0.2325294</v>
      </c>
      <c r="O17" s="9">
        <v>810</v>
      </c>
      <c r="P17" s="10">
        <v>0.50030920000000001</v>
      </c>
      <c r="Q17" s="9">
        <v>1245</v>
      </c>
      <c r="R17" s="10">
        <v>0.77056279999999999</v>
      </c>
      <c r="S17" s="9">
        <v>1465</v>
      </c>
      <c r="T17" s="10">
        <v>0.90599879999999999</v>
      </c>
      <c r="U17" s="9">
        <v>150</v>
      </c>
      <c r="V17" s="10">
        <v>9.4001199999999993E-2</v>
      </c>
      <c r="W17" s="9">
        <v>1615</v>
      </c>
      <c r="X17" s="9">
        <v>315</v>
      </c>
      <c r="Y17" s="10">
        <v>0.2368421</v>
      </c>
      <c r="Z17" s="9">
        <v>710</v>
      </c>
      <c r="AA17" s="10">
        <v>0.53458649999999996</v>
      </c>
      <c r="AB17" s="9">
        <v>1145</v>
      </c>
      <c r="AC17" s="10">
        <v>0.85939849999999995</v>
      </c>
      <c r="AD17" s="9">
        <v>1280</v>
      </c>
      <c r="AE17" s="10">
        <v>0.96240599999999998</v>
      </c>
      <c r="AF17" s="9">
        <v>50</v>
      </c>
      <c r="AG17" s="10">
        <v>3.7594000000000002E-2</v>
      </c>
      <c r="AH17" s="9">
        <v>1330</v>
      </c>
      <c r="AI17" s="9">
        <v>130</v>
      </c>
      <c r="AJ17" s="10">
        <v>8.3929699999999996E-2</v>
      </c>
      <c r="AK17" s="9">
        <v>380</v>
      </c>
      <c r="AL17" s="10">
        <v>0.2459336</v>
      </c>
      <c r="AM17" s="9">
        <v>755</v>
      </c>
      <c r="AN17" s="10">
        <v>0.49121670000000001</v>
      </c>
      <c r="AO17" s="9">
        <v>1155</v>
      </c>
      <c r="AP17" s="10">
        <v>0.75276509999999996</v>
      </c>
      <c r="AQ17" s="9">
        <v>380</v>
      </c>
      <c r="AR17" s="10">
        <v>0.24723490000000001</v>
      </c>
      <c r="AS17" s="9">
        <v>1535</v>
      </c>
      <c r="AT17" s="9">
        <v>190</v>
      </c>
      <c r="AU17" s="10">
        <v>9.7412499999999999E-2</v>
      </c>
      <c r="AV17" s="9">
        <v>555</v>
      </c>
      <c r="AW17" s="10">
        <v>0.28107559999999998</v>
      </c>
      <c r="AX17" s="9">
        <v>1085</v>
      </c>
      <c r="AY17" s="10">
        <v>0.54997459999999998</v>
      </c>
      <c r="AZ17" s="9">
        <v>1360</v>
      </c>
      <c r="BA17" s="10">
        <v>0.69000510000000004</v>
      </c>
      <c r="BB17" s="9">
        <v>610</v>
      </c>
      <c r="BC17" s="10">
        <v>0.30999490000000002</v>
      </c>
      <c r="BD17" s="9">
        <v>1970</v>
      </c>
    </row>
    <row r="18" spans="1:56" ht="15" customHeight="1" x14ac:dyDescent="0.2">
      <c r="A18" t="s">
        <v>55</v>
      </c>
      <c r="B18" s="9">
        <v>195</v>
      </c>
      <c r="C18" s="10">
        <v>0.23317309999999999</v>
      </c>
      <c r="D18" s="9">
        <v>420</v>
      </c>
      <c r="E18" s="10">
        <v>0.50600959999999995</v>
      </c>
      <c r="F18" s="9">
        <v>645</v>
      </c>
      <c r="G18" s="10">
        <v>0.77644230000000003</v>
      </c>
      <c r="H18" s="9">
        <v>800</v>
      </c>
      <c r="I18" s="10">
        <v>0.95913459999999995</v>
      </c>
      <c r="J18" s="9">
        <v>35</v>
      </c>
      <c r="K18" s="10">
        <v>4.0865400000000003E-2</v>
      </c>
      <c r="L18" s="9">
        <v>830</v>
      </c>
      <c r="M18" s="9">
        <v>430</v>
      </c>
      <c r="N18" s="10">
        <v>0.4711014</v>
      </c>
      <c r="O18" s="9">
        <v>665</v>
      </c>
      <c r="P18" s="10">
        <v>0.72410030000000003</v>
      </c>
      <c r="Q18" s="9">
        <v>840</v>
      </c>
      <c r="R18" s="10">
        <v>0.91821160000000002</v>
      </c>
      <c r="S18" s="9">
        <v>900</v>
      </c>
      <c r="T18" s="10">
        <v>0.98146129999999998</v>
      </c>
      <c r="U18" s="9">
        <v>15</v>
      </c>
      <c r="V18" s="10">
        <v>1.8538700000000002E-2</v>
      </c>
      <c r="W18" s="9">
        <v>915</v>
      </c>
      <c r="X18" s="9">
        <v>375</v>
      </c>
      <c r="Y18" s="10">
        <v>0.39978560000000002</v>
      </c>
      <c r="Z18" s="9">
        <v>660</v>
      </c>
      <c r="AA18" s="10">
        <v>0.70525190000000004</v>
      </c>
      <c r="AB18" s="9">
        <v>875</v>
      </c>
      <c r="AC18" s="10">
        <v>0.93783490000000003</v>
      </c>
      <c r="AD18" s="9">
        <v>920</v>
      </c>
      <c r="AE18" s="10">
        <v>0.98713830000000002</v>
      </c>
      <c r="AF18" s="9">
        <v>10</v>
      </c>
      <c r="AG18" s="10">
        <v>1.28617E-2</v>
      </c>
      <c r="AH18" s="9">
        <v>935</v>
      </c>
      <c r="AI18" s="9">
        <v>200</v>
      </c>
      <c r="AJ18" s="10">
        <v>0.23501759999999999</v>
      </c>
      <c r="AK18" s="9">
        <v>400</v>
      </c>
      <c r="AL18" s="10">
        <v>0.47238540000000001</v>
      </c>
      <c r="AM18" s="9">
        <v>610</v>
      </c>
      <c r="AN18" s="10">
        <v>0.71680379999999999</v>
      </c>
      <c r="AO18" s="9">
        <v>775</v>
      </c>
      <c r="AP18" s="10">
        <v>0.90834309999999996</v>
      </c>
      <c r="AQ18" s="9">
        <v>80</v>
      </c>
      <c r="AR18" s="10">
        <v>9.1656899999999999E-2</v>
      </c>
      <c r="AS18" s="9">
        <v>850</v>
      </c>
      <c r="AT18" s="9">
        <v>225</v>
      </c>
      <c r="AU18" s="10">
        <v>0.25629289999999999</v>
      </c>
      <c r="AV18" s="9">
        <v>445</v>
      </c>
      <c r="AW18" s="10">
        <v>0.50915330000000003</v>
      </c>
      <c r="AX18" s="9">
        <v>665</v>
      </c>
      <c r="AY18" s="10">
        <v>0.76201370000000002</v>
      </c>
      <c r="AZ18" s="9">
        <v>740</v>
      </c>
      <c r="BA18" s="10">
        <v>0.84897029999999996</v>
      </c>
      <c r="BB18" s="9">
        <v>130</v>
      </c>
      <c r="BC18" s="10">
        <v>0.15102969999999999</v>
      </c>
      <c r="BD18" s="9">
        <v>875</v>
      </c>
    </row>
    <row r="19" spans="1:56" ht="15" customHeight="1" x14ac:dyDescent="0.2">
      <c r="A19" t="s">
        <v>137</v>
      </c>
      <c r="B19" s="9">
        <v>230</v>
      </c>
      <c r="C19" s="10">
        <v>0.48936170000000001</v>
      </c>
      <c r="D19" s="9">
        <v>325</v>
      </c>
      <c r="E19" s="10">
        <v>0.68723400000000001</v>
      </c>
      <c r="F19" s="9">
        <v>380</v>
      </c>
      <c r="G19" s="10">
        <v>0.80638299999999996</v>
      </c>
      <c r="H19" s="9">
        <v>425</v>
      </c>
      <c r="I19" s="10">
        <v>0.90851059999999995</v>
      </c>
      <c r="J19" s="9">
        <v>45</v>
      </c>
      <c r="K19" s="10">
        <v>9.1489399999999999E-2</v>
      </c>
      <c r="L19" s="9">
        <v>470</v>
      </c>
      <c r="M19" s="9">
        <v>240</v>
      </c>
      <c r="N19" s="10">
        <v>0.62729659999999998</v>
      </c>
      <c r="O19" s="9">
        <v>315</v>
      </c>
      <c r="P19" s="10">
        <v>0.8267717</v>
      </c>
      <c r="Q19" s="9">
        <v>360</v>
      </c>
      <c r="R19" s="10">
        <v>0.93963249999999998</v>
      </c>
      <c r="S19" s="9">
        <v>370</v>
      </c>
      <c r="T19" s="10">
        <v>0.9658793</v>
      </c>
      <c r="U19" s="9">
        <v>15</v>
      </c>
      <c r="V19" s="10">
        <v>3.4120699999999997E-2</v>
      </c>
      <c r="W19" s="9">
        <v>380</v>
      </c>
      <c r="X19" s="9">
        <v>170</v>
      </c>
      <c r="Y19" s="10">
        <v>0.4764543</v>
      </c>
      <c r="Z19" s="9">
        <v>270</v>
      </c>
      <c r="AA19" s="10">
        <v>0.75069249999999998</v>
      </c>
      <c r="AB19" s="9">
        <v>330</v>
      </c>
      <c r="AC19" s="10">
        <v>0.91966760000000003</v>
      </c>
      <c r="AD19" s="9">
        <v>355</v>
      </c>
      <c r="AE19" s="10">
        <v>0.98060939999999996</v>
      </c>
      <c r="AF19" s="9">
        <v>5</v>
      </c>
      <c r="AG19" s="10">
        <v>1.9390600000000001E-2</v>
      </c>
      <c r="AH19" s="9">
        <v>360</v>
      </c>
      <c r="AI19" s="9">
        <v>135</v>
      </c>
      <c r="AJ19" s="10">
        <v>0.36927219999999999</v>
      </c>
      <c r="AK19" s="9">
        <v>225</v>
      </c>
      <c r="AL19" s="10">
        <v>0.60646900000000004</v>
      </c>
      <c r="AM19" s="9">
        <v>295</v>
      </c>
      <c r="AN19" s="10">
        <v>0.79245279999999996</v>
      </c>
      <c r="AO19" s="9">
        <v>340</v>
      </c>
      <c r="AP19" s="10">
        <v>0.91374659999999996</v>
      </c>
      <c r="AQ19" s="9">
        <v>30</v>
      </c>
      <c r="AR19" s="10">
        <v>8.6253399999999994E-2</v>
      </c>
      <c r="AS19" s="9">
        <v>370</v>
      </c>
      <c r="AT19" s="9">
        <v>195</v>
      </c>
      <c r="AU19" s="10">
        <v>0.46226420000000001</v>
      </c>
      <c r="AV19" s="9">
        <v>290</v>
      </c>
      <c r="AW19" s="10">
        <v>0.67924530000000005</v>
      </c>
      <c r="AX19" s="9">
        <v>350</v>
      </c>
      <c r="AY19" s="10">
        <v>0.82311319999999999</v>
      </c>
      <c r="AZ19" s="9">
        <v>375</v>
      </c>
      <c r="BA19" s="10">
        <v>0.88207550000000001</v>
      </c>
      <c r="BB19" s="9">
        <v>50</v>
      </c>
      <c r="BC19" s="10">
        <v>0.1179245</v>
      </c>
      <c r="BD19" s="9">
        <v>425</v>
      </c>
    </row>
    <row r="20" spans="1:56" ht="15" customHeight="1" x14ac:dyDescent="0.2">
      <c r="A20" t="s">
        <v>77</v>
      </c>
      <c r="B20" s="9">
        <v>290</v>
      </c>
      <c r="C20" s="10">
        <v>0.27069769999999999</v>
      </c>
      <c r="D20" s="9">
        <v>525</v>
      </c>
      <c r="E20" s="10">
        <v>0.48651159999999999</v>
      </c>
      <c r="F20" s="9">
        <v>735</v>
      </c>
      <c r="G20" s="10">
        <v>0.68558140000000001</v>
      </c>
      <c r="H20" s="9">
        <v>925</v>
      </c>
      <c r="I20" s="10">
        <v>0.86139529999999997</v>
      </c>
      <c r="J20" s="9">
        <v>150</v>
      </c>
      <c r="K20" s="10">
        <v>0.1386047</v>
      </c>
      <c r="L20" s="9">
        <v>1075</v>
      </c>
      <c r="M20" s="9">
        <v>415</v>
      </c>
      <c r="N20" s="10">
        <v>0.39035920000000002</v>
      </c>
      <c r="O20" s="9">
        <v>655</v>
      </c>
      <c r="P20" s="10">
        <v>0.61814740000000001</v>
      </c>
      <c r="Q20" s="9">
        <v>875</v>
      </c>
      <c r="R20" s="10">
        <v>0.82703210000000005</v>
      </c>
      <c r="S20" s="9">
        <v>985</v>
      </c>
      <c r="T20" s="10">
        <v>0.93100190000000005</v>
      </c>
      <c r="U20" s="9">
        <v>75</v>
      </c>
      <c r="V20" s="10">
        <v>6.8998100000000007E-2</v>
      </c>
      <c r="W20" s="9">
        <v>1060</v>
      </c>
      <c r="X20" s="9">
        <v>380</v>
      </c>
      <c r="Y20" s="10">
        <v>0.40042369999999999</v>
      </c>
      <c r="Z20" s="9">
        <v>630</v>
      </c>
      <c r="AA20" s="10">
        <v>0.66631359999999995</v>
      </c>
      <c r="AB20" s="9">
        <v>835</v>
      </c>
      <c r="AC20" s="10">
        <v>0.88559319999999997</v>
      </c>
      <c r="AD20" s="9">
        <v>910</v>
      </c>
      <c r="AE20" s="10">
        <v>0.96398309999999998</v>
      </c>
      <c r="AF20" s="9">
        <v>35</v>
      </c>
      <c r="AG20" s="10">
        <v>3.6016899999999998E-2</v>
      </c>
      <c r="AH20" s="9">
        <v>945</v>
      </c>
      <c r="AI20" s="9">
        <v>260</v>
      </c>
      <c r="AJ20" s="10">
        <v>0.2605634</v>
      </c>
      <c r="AK20" s="9">
        <v>445</v>
      </c>
      <c r="AL20" s="10">
        <v>0.44869219999999999</v>
      </c>
      <c r="AM20" s="9">
        <v>645</v>
      </c>
      <c r="AN20" s="10">
        <v>0.65090539999999997</v>
      </c>
      <c r="AO20" s="9">
        <v>830</v>
      </c>
      <c r="AP20" s="10">
        <v>0.83501009999999998</v>
      </c>
      <c r="AQ20" s="9">
        <v>165</v>
      </c>
      <c r="AR20" s="10">
        <v>0.16498989999999999</v>
      </c>
      <c r="AS20" s="9">
        <v>995</v>
      </c>
      <c r="AT20" s="9">
        <v>200</v>
      </c>
      <c r="AU20" s="10">
        <v>0.2173436</v>
      </c>
      <c r="AV20" s="9">
        <v>425</v>
      </c>
      <c r="AW20" s="10">
        <v>0.46761799999999998</v>
      </c>
      <c r="AX20" s="9">
        <v>625</v>
      </c>
      <c r="AY20" s="10">
        <v>0.68715700000000002</v>
      </c>
      <c r="AZ20" s="9">
        <v>730</v>
      </c>
      <c r="BA20" s="10">
        <v>0.80021949999999997</v>
      </c>
      <c r="BB20" s="9">
        <v>180</v>
      </c>
      <c r="BC20" s="10">
        <v>0.1997805</v>
      </c>
      <c r="BD20" s="9">
        <v>910</v>
      </c>
    </row>
    <row r="21" spans="1:56" ht="15" customHeight="1" x14ac:dyDescent="0.2">
      <c r="A21" t="s">
        <v>56</v>
      </c>
      <c r="B21" s="9">
        <v>3455</v>
      </c>
      <c r="C21" s="10">
        <v>0.23057430000000001</v>
      </c>
      <c r="D21" s="9">
        <v>7635</v>
      </c>
      <c r="E21" s="10">
        <v>0.50917089999999998</v>
      </c>
      <c r="F21" s="9">
        <v>11370</v>
      </c>
      <c r="G21" s="10">
        <v>0.75822049999999996</v>
      </c>
      <c r="H21" s="9">
        <v>13900</v>
      </c>
      <c r="I21" s="10">
        <v>0.92709929999999996</v>
      </c>
      <c r="J21" s="9">
        <v>1095</v>
      </c>
      <c r="K21" s="10">
        <v>7.2900699999999999E-2</v>
      </c>
      <c r="L21" s="9">
        <v>14995</v>
      </c>
      <c r="M21" s="9">
        <v>5625</v>
      </c>
      <c r="N21" s="10">
        <v>0.35360330000000001</v>
      </c>
      <c r="O21" s="9">
        <v>9675</v>
      </c>
      <c r="P21" s="10">
        <v>0.6082883</v>
      </c>
      <c r="Q21" s="9">
        <v>13525</v>
      </c>
      <c r="R21" s="10">
        <v>0.85058480000000003</v>
      </c>
      <c r="S21" s="9">
        <v>15105</v>
      </c>
      <c r="T21" s="10">
        <v>0.95000629999999997</v>
      </c>
      <c r="U21" s="9">
        <v>795</v>
      </c>
      <c r="V21" s="10">
        <v>4.9993700000000002E-2</v>
      </c>
      <c r="W21" s="9">
        <v>15900</v>
      </c>
      <c r="X21" s="9">
        <v>3875</v>
      </c>
      <c r="Y21" s="10">
        <v>0.25340230000000002</v>
      </c>
      <c r="Z21" s="9">
        <v>8210</v>
      </c>
      <c r="AA21" s="10">
        <v>0.53703219999999996</v>
      </c>
      <c r="AB21" s="9">
        <v>12815</v>
      </c>
      <c r="AC21" s="10">
        <v>0.83852389999999999</v>
      </c>
      <c r="AD21" s="9">
        <v>14555</v>
      </c>
      <c r="AE21" s="10">
        <v>0.95236849999999995</v>
      </c>
      <c r="AF21" s="9">
        <v>730</v>
      </c>
      <c r="AG21" s="10">
        <v>4.76315E-2</v>
      </c>
      <c r="AH21" s="9">
        <v>15285</v>
      </c>
      <c r="AI21" s="9">
        <v>2760</v>
      </c>
      <c r="AJ21" s="10">
        <v>0.1853593</v>
      </c>
      <c r="AK21" s="9">
        <v>6300</v>
      </c>
      <c r="AL21" s="10">
        <v>0.42323709999999998</v>
      </c>
      <c r="AM21" s="9">
        <v>10205</v>
      </c>
      <c r="AN21" s="10">
        <v>0.68529209999999996</v>
      </c>
      <c r="AO21" s="9">
        <v>13290</v>
      </c>
      <c r="AP21" s="10">
        <v>0.89241099999999995</v>
      </c>
      <c r="AQ21" s="9">
        <v>1600</v>
      </c>
      <c r="AR21" s="10">
        <v>0.107589</v>
      </c>
      <c r="AS21" s="9">
        <v>14890</v>
      </c>
      <c r="AT21" s="9">
        <v>2855</v>
      </c>
      <c r="AU21" s="10">
        <v>0.1862694</v>
      </c>
      <c r="AV21" s="9">
        <v>6595</v>
      </c>
      <c r="AW21" s="10">
        <v>0.42991259999999998</v>
      </c>
      <c r="AX21" s="9">
        <v>10735</v>
      </c>
      <c r="AY21" s="10">
        <v>0.69976530000000003</v>
      </c>
      <c r="AZ21" s="9">
        <v>12685</v>
      </c>
      <c r="BA21" s="10">
        <v>0.82696570000000003</v>
      </c>
      <c r="BB21" s="9">
        <v>2655</v>
      </c>
      <c r="BC21" s="10">
        <v>0.1730343</v>
      </c>
      <c r="BD21" s="9">
        <v>15340</v>
      </c>
    </row>
    <row r="22" spans="1:56" ht="15" customHeight="1" x14ac:dyDescent="0.2">
      <c r="A22" t="s">
        <v>57</v>
      </c>
      <c r="B22" s="9">
        <v>100</v>
      </c>
      <c r="C22" s="10">
        <v>0.31152649999999998</v>
      </c>
      <c r="D22" s="9">
        <v>190</v>
      </c>
      <c r="E22" s="10">
        <v>0.58566980000000002</v>
      </c>
      <c r="F22" s="9">
        <v>265</v>
      </c>
      <c r="G22" s="10">
        <v>0.82242990000000005</v>
      </c>
      <c r="H22" s="9">
        <v>305</v>
      </c>
      <c r="I22" s="10">
        <v>0.95638630000000002</v>
      </c>
      <c r="J22" s="9">
        <v>15</v>
      </c>
      <c r="K22" s="10">
        <v>4.3613699999999998E-2</v>
      </c>
      <c r="L22" s="9">
        <v>320</v>
      </c>
      <c r="M22" s="9">
        <v>190</v>
      </c>
      <c r="N22" s="10" t="s">
        <v>29</v>
      </c>
      <c r="O22" s="9">
        <v>280</v>
      </c>
      <c r="P22" s="10" t="s">
        <v>29</v>
      </c>
      <c r="Q22" s="9">
        <v>325</v>
      </c>
      <c r="R22" s="10" t="s">
        <v>29</v>
      </c>
      <c r="S22" s="9">
        <v>335</v>
      </c>
      <c r="T22" s="10" t="s">
        <v>29</v>
      </c>
      <c r="U22" s="9" t="s">
        <v>29</v>
      </c>
      <c r="V22" s="10" t="s">
        <v>29</v>
      </c>
      <c r="W22" s="9">
        <v>340</v>
      </c>
      <c r="X22" s="9">
        <v>160</v>
      </c>
      <c r="Y22" s="10">
        <v>0.49226009999999998</v>
      </c>
      <c r="Z22" s="9">
        <v>245</v>
      </c>
      <c r="AA22" s="10">
        <v>0.75541800000000003</v>
      </c>
      <c r="AB22" s="9">
        <v>310</v>
      </c>
      <c r="AC22" s="10">
        <v>0.96594429999999998</v>
      </c>
      <c r="AD22" s="9">
        <v>325</v>
      </c>
      <c r="AE22" s="10">
        <v>1</v>
      </c>
      <c r="AF22" s="9">
        <v>0</v>
      </c>
      <c r="AG22" s="10">
        <v>0</v>
      </c>
      <c r="AH22" s="9">
        <v>325</v>
      </c>
      <c r="AI22" s="9">
        <v>115</v>
      </c>
      <c r="AJ22" s="10">
        <v>0.32500000000000001</v>
      </c>
      <c r="AK22" s="9">
        <v>220</v>
      </c>
      <c r="AL22" s="10">
        <v>0.60555559999999997</v>
      </c>
      <c r="AM22" s="9">
        <v>305</v>
      </c>
      <c r="AN22" s="10">
        <v>0.84444439999999998</v>
      </c>
      <c r="AO22" s="9">
        <v>345</v>
      </c>
      <c r="AP22" s="10">
        <v>0.95555559999999995</v>
      </c>
      <c r="AQ22" s="9">
        <v>15</v>
      </c>
      <c r="AR22" s="10">
        <v>4.4444400000000002E-2</v>
      </c>
      <c r="AS22" s="9">
        <v>360</v>
      </c>
      <c r="AT22" s="9">
        <v>125</v>
      </c>
      <c r="AU22" s="10">
        <v>0.37804880000000002</v>
      </c>
      <c r="AV22" s="9">
        <v>230</v>
      </c>
      <c r="AW22" s="10">
        <v>0.69512200000000002</v>
      </c>
      <c r="AX22" s="9">
        <v>295</v>
      </c>
      <c r="AY22" s="10">
        <v>0.89634150000000001</v>
      </c>
      <c r="AZ22" s="9">
        <v>310</v>
      </c>
      <c r="BA22" s="10">
        <v>0.94512200000000002</v>
      </c>
      <c r="BB22" s="9">
        <v>20</v>
      </c>
      <c r="BC22" s="10">
        <v>5.4878000000000003E-2</v>
      </c>
      <c r="BD22" s="9">
        <v>330</v>
      </c>
    </row>
    <row r="23" spans="1:56" ht="15" customHeight="1" x14ac:dyDescent="0.2">
      <c r="A23" t="s">
        <v>58</v>
      </c>
      <c r="B23" s="9">
        <v>35</v>
      </c>
      <c r="C23" s="10">
        <v>0.1354582</v>
      </c>
      <c r="D23" s="9">
        <v>85</v>
      </c>
      <c r="E23" s="10">
        <v>0.33864539999999999</v>
      </c>
      <c r="F23" s="9">
        <v>165</v>
      </c>
      <c r="G23" s="10">
        <v>0.64940240000000005</v>
      </c>
      <c r="H23" s="9">
        <v>220</v>
      </c>
      <c r="I23" s="10">
        <v>0.87251000000000001</v>
      </c>
      <c r="J23" s="9">
        <v>30</v>
      </c>
      <c r="K23" s="10">
        <v>0.12748999999999999</v>
      </c>
      <c r="L23" s="9">
        <v>250</v>
      </c>
      <c r="M23" s="9">
        <v>65</v>
      </c>
      <c r="N23" s="10">
        <v>0.27615060000000002</v>
      </c>
      <c r="O23" s="9">
        <v>135</v>
      </c>
      <c r="P23" s="10">
        <v>0.56066950000000004</v>
      </c>
      <c r="Q23" s="9">
        <v>185</v>
      </c>
      <c r="R23" s="10">
        <v>0.77405860000000004</v>
      </c>
      <c r="S23" s="9">
        <v>215</v>
      </c>
      <c r="T23" s="10">
        <v>0.89539749999999996</v>
      </c>
      <c r="U23" s="9">
        <v>25</v>
      </c>
      <c r="V23" s="10">
        <v>0.1046025</v>
      </c>
      <c r="W23" s="9">
        <v>240</v>
      </c>
      <c r="X23" s="9">
        <v>35</v>
      </c>
      <c r="Y23" s="10">
        <v>0.224359</v>
      </c>
      <c r="Z23" s="9">
        <v>75</v>
      </c>
      <c r="AA23" s="10">
        <v>0.49358970000000002</v>
      </c>
      <c r="AB23" s="9">
        <v>135</v>
      </c>
      <c r="AC23" s="10">
        <v>0.87820509999999996</v>
      </c>
      <c r="AD23" s="9">
        <v>150</v>
      </c>
      <c r="AE23" s="10">
        <v>0.9679487</v>
      </c>
      <c r="AF23" s="9">
        <v>5</v>
      </c>
      <c r="AG23" s="10">
        <v>3.2051299999999998E-2</v>
      </c>
      <c r="AH23" s="9">
        <v>155</v>
      </c>
      <c r="AI23" s="9">
        <v>30</v>
      </c>
      <c r="AJ23" s="10">
        <v>0.19047620000000001</v>
      </c>
      <c r="AK23" s="9">
        <v>70</v>
      </c>
      <c r="AL23" s="10">
        <v>0.4166667</v>
      </c>
      <c r="AM23" s="9">
        <v>120</v>
      </c>
      <c r="AN23" s="10">
        <v>0.70833330000000005</v>
      </c>
      <c r="AO23" s="9">
        <v>150</v>
      </c>
      <c r="AP23" s="10">
        <v>0.89285709999999996</v>
      </c>
      <c r="AQ23" s="9">
        <v>20</v>
      </c>
      <c r="AR23" s="10">
        <v>0.1071429</v>
      </c>
      <c r="AS23" s="9">
        <v>170</v>
      </c>
      <c r="AT23" s="9">
        <v>45</v>
      </c>
      <c r="AU23" s="10">
        <v>0.21739130000000001</v>
      </c>
      <c r="AV23" s="9">
        <v>100</v>
      </c>
      <c r="AW23" s="10">
        <v>0.47343000000000002</v>
      </c>
      <c r="AX23" s="9">
        <v>135</v>
      </c>
      <c r="AY23" s="10">
        <v>0.647343</v>
      </c>
      <c r="AZ23" s="9">
        <v>150</v>
      </c>
      <c r="BA23" s="10">
        <v>0.73429949999999999</v>
      </c>
      <c r="BB23" s="9">
        <v>55</v>
      </c>
      <c r="BC23" s="10">
        <v>0.26570050000000001</v>
      </c>
      <c r="BD23" s="9">
        <v>205</v>
      </c>
    </row>
    <row r="24" spans="1:56" ht="15" customHeight="1" x14ac:dyDescent="0.2">
      <c r="A24" t="s">
        <v>59</v>
      </c>
      <c r="B24" s="9" t="s">
        <v>29</v>
      </c>
      <c r="C24" s="10" t="s">
        <v>29</v>
      </c>
      <c r="D24" s="9" t="s">
        <v>29</v>
      </c>
      <c r="E24" s="10" t="s">
        <v>29</v>
      </c>
      <c r="F24" s="9">
        <v>10</v>
      </c>
      <c r="G24" s="10" t="s">
        <v>29</v>
      </c>
      <c r="H24" s="9">
        <v>10</v>
      </c>
      <c r="I24" s="10" t="s">
        <v>29</v>
      </c>
      <c r="J24" s="9" t="s">
        <v>29</v>
      </c>
      <c r="K24" s="10" t="s">
        <v>29</v>
      </c>
      <c r="L24" s="9">
        <v>15</v>
      </c>
      <c r="M24" s="9" t="s">
        <v>29</v>
      </c>
      <c r="N24" s="10" t="s">
        <v>29</v>
      </c>
      <c r="O24" s="9" t="s">
        <v>29</v>
      </c>
      <c r="P24" s="10" t="s">
        <v>29</v>
      </c>
      <c r="Q24" s="9" t="s">
        <v>29</v>
      </c>
      <c r="R24" s="10" t="s">
        <v>29</v>
      </c>
      <c r="S24" s="9" t="s">
        <v>29</v>
      </c>
      <c r="T24" s="10" t="s">
        <v>29</v>
      </c>
      <c r="U24" s="9">
        <v>0</v>
      </c>
      <c r="V24" s="10">
        <v>0</v>
      </c>
      <c r="W24" s="9" t="s">
        <v>29</v>
      </c>
      <c r="X24" s="9" t="s">
        <v>29</v>
      </c>
      <c r="Y24" s="10" t="s">
        <v>29</v>
      </c>
      <c r="Z24" s="9" t="s">
        <v>29</v>
      </c>
      <c r="AA24" s="10" t="s">
        <v>29</v>
      </c>
      <c r="AB24" s="9">
        <v>10</v>
      </c>
      <c r="AC24" s="10" t="s">
        <v>29</v>
      </c>
      <c r="AD24" s="9">
        <v>10</v>
      </c>
      <c r="AE24" s="10" t="s">
        <v>29</v>
      </c>
      <c r="AF24" s="9">
        <v>0</v>
      </c>
      <c r="AG24" s="10">
        <v>0</v>
      </c>
      <c r="AH24" s="9">
        <v>10</v>
      </c>
      <c r="AI24" s="9">
        <v>0</v>
      </c>
      <c r="AJ24" s="10">
        <v>0</v>
      </c>
      <c r="AK24" s="9" t="s">
        <v>29</v>
      </c>
      <c r="AL24" s="10" t="s">
        <v>29</v>
      </c>
      <c r="AM24" s="9" t="s">
        <v>29</v>
      </c>
      <c r="AN24" s="10" t="s">
        <v>29</v>
      </c>
      <c r="AO24" s="9">
        <v>5</v>
      </c>
      <c r="AP24" s="10" t="s">
        <v>29</v>
      </c>
      <c r="AQ24" s="9" t="s">
        <v>29</v>
      </c>
      <c r="AR24" s="10" t="s">
        <v>29</v>
      </c>
      <c r="AS24" s="9">
        <v>5</v>
      </c>
      <c r="AT24" s="9" t="s">
        <v>29</v>
      </c>
      <c r="AU24" s="10" t="s">
        <v>29</v>
      </c>
      <c r="AV24" s="9" t="s">
        <v>29</v>
      </c>
      <c r="AW24" s="10" t="s">
        <v>29</v>
      </c>
      <c r="AX24" s="9">
        <v>10</v>
      </c>
      <c r="AY24" s="10" t="s">
        <v>29</v>
      </c>
      <c r="AZ24" s="9">
        <v>10</v>
      </c>
      <c r="BA24" s="10" t="s">
        <v>29</v>
      </c>
      <c r="BB24" s="9" t="s">
        <v>29</v>
      </c>
      <c r="BC24" s="10" t="s">
        <v>29</v>
      </c>
      <c r="BD24" s="9">
        <v>10</v>
      </c>
    </row>
    <row r="25" spans="1:56" ht="15" customHeight="1" x14ac:dyDescent="0.2">
      <c r="A25" t="s">
        <v>28</v>
      </c>
      <c r="B25" s="9">
        <v>330</v>
      </c>
      <c r="C25" s="10">
        <v>0.48668640000000002</v>
      </c>
      <c r="D25" s="9">
        <v>445</v>
      </c>
      <c r="E25" s="10">
        <v>0.66124260000000001</v>
      </c>
      <c r="F25" s="9">
        <v>550</v>
      </c>
      <c r="G25" s="10">
        <v>0.81065089999999995</v>
      </c>
      <c r="H25" s="9">
        <v>625</v>
      </c>
      <c r="I25" s="10">
        <v>0.92307689999999998</v>
      </c>
      <c r="J25" s="9">
        <v>50</v>
      </c>
      <c r="K25" s="10">
        <v>7.6923099999999994E-2</v>
      </c>
      <c r="L25" s="9">
        <v>675</v>
      </c>
      <c r="M25" s="9">
        <v>555</v>
      </c>
      <c r="N25" s="10">
        <v>0.66427720000000001</v>
      </c>
      <c r="O25" s="9">
        <v>690</v>
      </c>
      <c r="P25" s="10">
        <v>0.82437280000000002</v>
      </c>
      <c r="Q25" s="9">
        <v>795</v>
      </c>
      <c r="R25" s="10">
        <v>0.94982080000000002</v>
      </c>
      <c r="S25" s="9">
        <v>825</v>
      </c>
      <c r="T25" s="10">
        <v>0.98566310000000001</v>
      </c>
      <c r="U25" s="9">
        <v>10</v>
      </c>
      <c r="V25" s="10">
        <v>1.43369E-2</v>
      </c>
      <c r="W25" s="9">
        <v>835</v>
      </c>
      <c r="X25" s="9">
        <v>530</v>
      </c>
      <c r="Y25" s="10">
        <v>0.65196080000000001</v>
      </c>
      <c r="Z25" s="9">
        <v>680</v>
      </c>
      <c r="AA25" s="10">
        <v>0.83578430000000004</v>
      </c>
      <c r="AB25" s="9">
        <v>780</v>
      </c>
      <c r="AC25" s="10">
        <v>0.95588240000000002</v>
      </c>
      <c r="AD25" s="9">
        <v>805</v>
      </c>
      <c r="AE25" s="10">
        <v>0.98406859999999996</v>
      </c>
      <c r="AF25" s="9">
        <v>15</v>
      </c>
      <c r="AG25" s="10">
        <v>1.5931399999999998E-2</v>
      </c>
      <c r="AH25" s="9">
        <v>815</v>
      </c>
      <c r="AI25" s="9">
        <v>400</v>
      </c>
      <c r="AJ25" s="10">
        <v>0.47163119999999997</v>
      </c>
      <c r="AK25" s="9">
        <v>590</v>
      </c>
      <c r="AL25" s="10">
        <v>0.69976360000000004</v>
      </c>
      <c r="AM25" s="9">
        <v>715</v>
      </c>
      <c r="AN25" s="10">
        <v>0.84397160000000004</v>
      </c>
      <c r="AO25" s="9">
        <v>800</v>
      </c>
      <c r="AP25" s="10">
        <v>0.94326239999999995</v>
      </c>
      <c r="AQ25" s="9">
        <v>50</v>
      </c>
      <c r="AR25" s="10">
        <v>5.6737599999999999E-2</v>
      </c>
      <c r="AS25" s="9">
        <v>845</v>
      </c>
      <c r="AT25" s="9">
        <v>450</v>
      </c>
      <c r="AU25" s="10">
        <v>0.45226129999999998</v>
      </c>
      <c r="AV25" s="9">
        <v>660</v>
      </c>
      <c r="AW25" s="10">
        <v>0.66532659999999999</v>
      </c>
      <c r="AX25" s="9">
        <v>860</v>
      </c>
      <c r="AY25" s="10">
        <v>0.86432160000000002</v>
      </c>
      <c r="AZ25" s="9">
        <v>925</v>
      </c>
      <c r="BA25" s="10">
        <v>0.92964820000000004</v>
      </c>
      <c r="BB25" s="9">
        <v>70</v>
      </c>
      <c r="BC25" s="10">
        <v>7.0351800000000006E-2</v>
      </c>
      <c r="BD25" s="9">
        <v>995</v>
      </c>
    </row>
    <row r="26" spans="1:56" ht="15" customHeight="1" x14ac:dyDescent="0.2">
      <c r="A26" t="s">
        <v>30</v>
      </c>
      <c r="B26" s="9">
        <v>5</v>
      </c>
      <c r="C26" s="10">
        <v>0.3</v>
      </c>
      <c r="D26" s="9">
        <v>15</v>
      </c>
      <c r="E26" s="10">
        <v>0.7</v>
      </c>
      <c r="F26" s="9">
        <v>20</v>
      </c>
      <c r="G26" s="10">
        <v>0.9</v>
      </c>
      <c r="H26" s="9">
        <v>20</v>
      </c>
      <c r="I26" s="10">
        <v>1</v>
      </c>
      <c r="J26" s="9">
        <v>0</v>
      </c>
      <c r="K26" s="10">
        <v>0</v>
      </c>
      <c r="L26" s="9">
        <v>20</v>
      </c>
      <c r="M26" s="9">
        <v>5</v>
      </c>
      <c r="N26" s="10" t="s">
        <v>29</v>
      </c>
      <c r="O26" s="9">
        <v>10</v>
      </c>
      <c r="P26" s="10" t="s">
        <v>29</v>
      </c>
      <c r="Q26" s="9">
        <v>10</v>
      </c>
      <c r="R26" s="10" t="s">
        <v>29</v>
      </c>
      <c r="S26" s="9">
        <v>15</v>
      </c>
      <c r="T26" s="10" t="s">
        <v>29</v>
      </c>
      <c r="U26" s="9" t="s">
        <v>29</v>
      </c>
      <c r="V26" s="10" t="s">
        <v>29</v>
      </c>
      <c r="W26" s="9">
        <v>15</v>
      </c>
      <c r="X26" s="9">
        <v>10</v>
      </c>
      <c r="Y26" s="10">
        <v>0.58823530000000002</v>
      </c>
      <c r="Z26" s="9">
        <v>15</v>
      </c>
      <c r="AA26" s="10">
        <v>0.8823529</v>
      </c>
      <c r="AB26" s="9">
        <v>15</v>
      </c>
      <c r="AC26" s="10">
        <v>1</v>
      </c>
      <c r="AD26" s="9">
        <v>15</v>
      </c>
      <c r="AE26" s="10">
        <v>1</v>
      </c>
      <c r="AF26" s="9">
        <v>0</v>
      </c>
      <c r="AG26" s="10">
        <v>0</v>
      </c>
      <c r="AH26" s="9">
        <v>15</v>
      </c>
      <c r="AI26" s="9">
        <v>10</v>
      </c>
      <c r="AJ26" s="10">
        <v>0.66666669999999995</v>
      </c>
      <c r="AK26" s="9">
        <v>10</v>
      </c>
      <c r="AL26" s="10">
        <v>0.83333330000000005</v>
      </c>
      <c r="AM26" s="9">
        <v>10</v>
      </c>
      <c r="AN26" s="10">
        <v>0.91666669999999995</v>
      </c>
      <c r="AO26" s="9">
        <v>10</v>
      </c>
      <c r="AP26" s="10">
        <v>1</v>
      </c>
      <c r="AQ26" s="9">
        <v>0</v>
      </c>
      <c r="AR26" s="10">
        <v>0</v>
      </c>
      <c r="AS26" s="9">
        <v>10</v>
      </c>
      <c r="AT26" s="9">
        <v>5</v>
      </c>
      <c r="AU26" s="10">
        <v>0.53846150000000004</v>
      </c>
      <c r="AV26" s="9">
        <v>10</v>
      </c>
      <c r="AW26" s="10">
        <v>0.76923079999999999</v>
      </c>
      <c r="AX26" s="9">
        <v>15</v>
      </c>
      <c r="AY26" s="10">
        <v>1</v>
      </c>
      <c r="AZ26" s="9">
        <v>15</v>
      </c>
      <c r="BA26" s="10">
        <v>1</v>
      </c>
      <c r="BB26" s="9">
        <v>0</v>
      </c>
      <c r="BC26" s="10">
        <v>0</v>
      </c>
      <c r="BD26" s="9">
        <v>15</v>
      </c>
    </row>
    <row r="27" spans="1:56" ht="15" customHeight="1" x14ac:dyDescent="0.2">
      <c r="A27" t="s">
        <v>32</v>
      </c>
      <c r="B27" s="9">
        <v>10</v>
      </c>
      <c r="C27" s="10" t="s">
        <v>29</v>
      </c>
      <c r="D27" s="9">
        <v>25</v>
      </c>
      <c r="E27" s="10" t="s">
        <v>29</v>
      </c>
      <c r="F27" s="9">
        <v>30</v>
      </c>
      <c r="G27" s="10" t="s">
        <v>29</v>
      </c>
      <c r="H27" s="9">
        <v>35</v>
      </c>
      <c r="I27" s="10" t="s">
        <v>29</v>
      </c>
      <c r="J27" s="9" t="s">
        <v>29</v>
      </c>
      <c r="K27" s="10" t="s">
        <v>29</v>
      </c>
      <c r="L27" s="9">
        <v>40</v>
      </c>
      <c r="M27" s="9">
        <v>20</v>
      </c>
      <c r="N27" s="10" t="s">
        <v>29</v>
      </c>
      <c r="O27" s="9">
        <v>30</v>
      </c>
      <c r="P27" s="10" t="s">
        <v>29</v>
      </c>
      <c r="Q27" s="9">
        <v>40</v>
      </c>
      <c r="R27" s="10" t="s">
        <v>29</v>
      </c>
      <c r="S27" s="9">
        <v>40</v>
      </c>
      <c r="T27" s="10" t="s">
        <v>29</v>
      </c>
      <c r="U27" s="9" t="s">
        <v>29</v>
      </c>
      <c r="V27" s="10" t="s">
        <v>29</v>
      </c>
      <c r="W27" s="9">
        <v>45</v>
      </c>
      <c r="X27" s="9">
        <v>15</v>
      </c>
      <c r="Y27" s="10" t="s">
        <v>29</v>
      </c>
      <c r="Z27" s="9">
        <v>30</v>
      </c>
      <c r="AA27" s="10" t="s">
        <v>29</v>
      </c>
      <c r="AB27" s="9">
        <v>35</v>
      </c>
      <c r="AC27" s="10" t="s">
        <v>29</v>
      </c>
      <c r="AD27" s="9">
        <v>35</v>
      </c>
      <c r="AE27" s="10" t="s">
        <v>29</v>
      </c>
      <c r="AF27" s="9" t="s">
        <v>29</v>
      </c>
      <c r="AG27" s="10" t="s">
        <v>29</v>
      </c>
      <c r="AH27" s="9">
        <v>35</v>
      </c>
      <c r="AI27" s="9">
        <v>15</v>
      </c>
      <c r="AJ27" s="10" t="s">
        <v>29</v>
      </c>
      <c r="AK27" s="9">
        <v>35</v>
      </c>
      <c r="AL27" s="10" t="s">
        <v>29</v>
      </c>
      <c r="AM27" s="9">
        <v>45</v>
      </c>
      <c r="AN27" s="10" t="s">
        <v>29</v>
      </c>
      <c r="AO27" s="9">
        <v>50</v>
      </c>
      <c r="AP27" s="10" t="s">
        <v>29</v>
      </c>
      <c r="AQ27" s="9" t="s">
        <v>29</v>
      </c>
      <c r="AR27" s="10" t="s">
        <v>29</v>
      </c>
      <c r="AS27" s="9">
        <v>50</v>
      </c>
      <c r="AT27" s="9">
        <v>20</v>
      </c>
      <c r="AU27" s="10" t="s">
        <v>29</v>
      </c>
      <c r="AV27" s="9">
        <v>30</v>
      </c>
      <c r="AW27" s="10" t="s">
        <v>29</v>
      </c>
      <c r="AX27" s="9">
        <v>40</v>
      </c>
      <c r="AY27" s="10" t="s">
        <v>29</v>
      </c>
      <c r="AZ27" s="9">
        <v>40</v>
      </c>
      <c r="BA27" s="10" t="s">
        <v>29</v>
      </c>
      <c r="BB27" s="9" t="s">
        <v>29</v>
      </c>
      <c r="BC27" s="10" t="s">
        <v>29</v>
      </c>
      <c r="BD27" s="9">
        <v>45</v>
      </c>
    </row>
    <row r="28" spans="1:56" ht="15" customHeight="1" x14ac:dyDescent="0.2">
      <c r="A28" t="s">
        <v>60</v>
      </c>
      <c r="B28" s="9">
        <v>1220</v>
      </c>
      <c r="C28" s="10">
        <v>0.34376760000000001</v>
      </c>
      <c r="D28" s="9">
        <v>2155</v>
      </c>
      <c r="E28" s="10">
        <v>0.60800900000000002</v>
      </c>
      <c r="F28" s="9">
        <v>2855</v>
      </c>
      <c r="G28" s="10">
        <v>0.80485050000000002</v>
      </c>
      <c r="H28" s="9">
        <v>3305</v>
      </c>
      <c r="I28" s="10">
        <v>0.93231810000000004</v>
      </c>
      <c r="J28" s="9">
        <v>240</v>
      </c>
      <c r="K28" s="10">
        <v>6.7681900000000003E-2</v>
      </c>
      <c r="L28" s="9">
        <v>3545</v>
      </c>
      <c r="M28" s="9">
        <v>1585</v>
      </c>
      <c r="N28" s="10">
        <v>0.48292679999999999</v>
      </c>
      <c r="O28" s="9">
        <v>2260</v>
      </c>
      <c r="P28" s="10">
        <v>0.68902439999999998</v>
      </c>
      <c r="Q28" s="9">
        <v>2805</v>
      </c>
      <c r="R28" s="10">
        <v>0.85579269999999996</v>
      </c>
      <c r="S28" s="9">
        <v>3090</v>
      </c>
      <c r="T28" s="10">
        <v>0.94268289999999999</v>
      </c>
      <c r="U28" s="9">
        <v>190</v>
      </c>
      <c r="V28" s="10">
        <v>5.7317100000000003E-2</v>
      </c>
      <c r="W28" s="9">
        <v>3280</v>
      </c>
      <c r="X28" s="9">
        <v>980</v>
      </c>
      <c r="Y28" s="10">
        <v>0.33898309999999998</v>
      </c>
      <c r="Z28" s="9">
        <v>1710</v>
      </c>
      <c r="AA28" s="10">
        <v>0.59114489999999997</v>
      </c>
      <c r="AB28" s="9">
        <v>2480</v>
      </c>
      <c r="AC28" s="10">
        <v>0.85852649999999997</v>
      </c>
      <c r="AD28" s="9">
        <v>2760</v>
      </c>
      <c r="AE28" s="10">
        <v>0.95503289999999996</v>
      </c>
      <c r="AF28" s="9">
        <v>130</v>
      </c>
      <c r="AG28" s="10">
        <v>4.4967100000000003E-2</v>
      </c>
      <c r="AH28" s="9">
        <v>2890</v>
      </c>
      <c r="AI28" s="9">
        <v>700</v>
      </c>
      <c r="AJ28" s="10">
        <v>0.22983609999999999</v>
      </c>
      <c r="AK28" s="9">
        <v>1410</v>
      </c>
      <c r="AL28" s="10">
        <v>0.46229510000000001</v>
      </c>
      <c r="AM28" s="9">
        <v>2185</v>
      </c>
      <c r="AN28" s="10">
        <v>0.71672130000000001</v>
      </c>
      <c r="AO28" s="9">
        <v>2710</v>
      </c>
      <c r="AP28" s="10">
        <v>0.88918030000000003</v>
      </c>
      <c r="AQ28" s="9">
        <v>340</v>
      </c>
      <c r="AR28" s="10">
        <v>0.11081969999999999</v>
      </c>
      <c r="AS28" s="9">
        <v>3050</v>
      </c>
      <c r="AT28" s="9">
        <v>750</v>
      </c>
      <c r="AU28" s="10">
        <v>0.22074859999999999</v>
      </c>
      <c r="AV28" s="9">
        <v>1490</v>
      </c>
      <c r="AW28" s="10">
        <v>0.43884469999999998</v>
      </c>
      <c r="AX28" s="9">
        <v>2365</v>
      </c>
      <c r="AY28" s="10">
        <v>0.69761269999999997</v>
      </c>
      <c r="AZ28" s="9">
        <v>2700</v>
      </c>
      <c r="BA28" s="10">
        <v>0.7960507</v>
      </c>
      <c r="BB28" s="9">
        <v>690</v>
      </c>
      <c r="BC28" s="10">
        <v>0.2039493</v>
      </c>
      <c r="BD28" s="9">
        <v>3395</v>
      </c>
    </row>
    <row r="29" spans="1:56" ht="15" customHeight="1" x14ac:dyDescent="0.2">
      <c r="A29" t="s">
        <v>33</v>
      </c>
      <c r="B29" s="9">
        <v>130</v>
      </c>
      <c r="C29" s="10">
        <v>0.64039409999999997</v>
      </c>
      <c r="D29" s="9">
        <v>150</v>
      </c>
      <c r="E29" s="10">
        <v>0.74384240000000001</v>
      </c>
      <c r="F29" s="9">
        <v>170</v>
      </c>
      <c r="G29" s="10">
        <v>0.83743840000000003</v>
      </c>
      <c r="H29" s="9">
        <v>190</v>
      </c>
      <c r="I29" s="10">
        <v>0.92610840000000005</v>
      </c>
      <c r="J29" s="9">
        <v>15</v>
      </c>
      <c r="K29" s="10">
        <v>7.3891600000000002E-2</v>
      </c>
      <c r="L29" s="9">
        <v>205</v>
      </c>
      <c r="M29" s="9">
        <v>185</v>
      </c>
      <c r="N29" s="10" t="s">
        <v>29</v>
      </c>
      <c r="O29" s="9">
        <v>225</v>
      </c>
      <c r="P29" s="10" t="s">
        <v>29</v>
      </c>
      <c r="Q29" s="9">
        <v>260</v>
      </c>
      <c r="R29" s="10" t="s">
        <v>29</v>
      </c>
      <c r="S29" s="9">
        <v>260</v>
      </c>
      <c r="T29" s="10" t="s">
        <v>29</v>
      </c>
      <c r="U29" s="9" t="s">
        <v>29</v>
      </c>
      <c r="V29" s="10" t="s">
        <v>29</v>
      </c>
      <c r="W29" s="9">
        <v>265</v>
      </c>
      <c r="X29" s="9">
        <v>195</v>
      </c>
      <c r="Y29" s="10" t="s">
        <v>29</v>
      </c>
      <c r="Z29" s="9">
        <v>235</v>
      </c>
      <c r="AA29" s="10" t="s">
        <v>29</v>
      </c>
      <c r="AB29" s="9">
        <v>270</v>
      </c>
      <c r="AC29" s="10" t="s">
        <v>29</v>
      </c>
      <c r="AD29" s="9">
        <v>275</v>
      </c>
      <c r="AE29" s="10" t="s">
        <v>29</v>
      </c>
      <c r="AF29" s="9" t="s">
        <v>29</v>
      </c>
      <c r="AG29" s="10" t="s">
        <v>29</v>
      </c>
      <c r="AH29" s="9">
        <v>280</v>
      </c>
      <c r="AI29" s="9">
        <v>150</v>
      </c>
      <c r="AJ29" s="10">
        <v>0.54212450000000001</v>
      </c>
      <c r="AK29" s="9">
        <v>200</v>
      </c>
      <c r="AL29" s="10">
        <v>0.73626369999999997</v>
      </c>
      <c r="AM29" s="9">
        <v>240</v>
      </c>
      <c r="AN29" s="10">
        <v>0.88644690000000004</v>
      </c>
      <c r="AO29" s="9">
        <v>265</v>
      </c>
      <c r="AP29" s="10">
        <v>0.97802199999999995</v>
      </c>
      <c r="AQ29" s="9">
        <v>5</v>
      </c>
      <c r="AR29" s="10">
        <v>2.1978000000000001E-2</v>
      </c>
      <c r="AS29" s="9">
        <v>275</v>
      </c>
      <c r="AT29" s="9">
        <v>145</v>
      </c>
      <c r="AU29" s="10">
        <v>0.49480970000000002</v>
      </c>
      <c r="AV29" s="9">
        <v>205</v>
      </c>
      <c r="AW29" s="10">
        <v>0.70588240000000002</v>
      </c>
      <c r="AX29" s="9">
        <v>250</v>
      </c>
      <c r="AY29" s="10">
        <v>0.86505189999999998</v>
      </c>
      <c r="AZ29" s="9">
        <v>265</v>
      </c>
      <c r="BA29" s="10">
        <v>0.92041519999999999</v>
      </c>
      <c r="BB29" s="9">
        <v>25</v>
      </c>
      <c r="BC29" s="10">
        <v>7.9584799999999997E-2</v>
      </c>
      <c r="BD29" s="9">
        <v>290</v>
      </c>
    </row>
    <row r="30" spans="1:56" ht="15" customHeight="1" x14ac:dyDescent="0.2">
      <c r="A30" t="s">
        <v>78</v>
      </c>
      <c r="B30" s="9">
        <v>370</v>
      </c>
      <c r="C30" s="10">
        <v>0.16910420000000001</v>
      </c>
      <c r="D30" s="9">
        <v>970</v>
      </c>
      <c r="E30" s="10">
        <v>0.44378430000000002</v>
      </c>
      <c r="F30" s="9">
        <v>1580</v>
      </c>
      <c r="G30" s="10">
        <v>0.72212069999999995</v>
      </c>
      <c r="H30" s="9">
        <v>1985</v>
      </c>
      <c r="I30" s="10">
        <v>0.90722119999999995</v>
      </c>
      <c r="J30" s="9">
        <v>205</v>
      </c>
      <c r="K30" s="10">
        <v>9.2778799999999995E-2</v>
      </c>
      <c r="L30" s="9">
        <v>2190</v>
      </c>
      <c r="M30" s="9">
        <v>895</v>
      </c>
      <c r="N30" s="10">
        <v>0.3870828</v>
      </c>
      <c r="O30" s="9">
        <v>1540</v>
      </c>
      <c r="P30" s="10">
        <v>0.66840049999999995</v>
      </c>
      <c r="Q30" s="9">
        <v>2060</v>
      </c>
      <c r="R30" s="10">
        <v>0.89250110000000005</v>
      </c>
      <c r="S30" s="9">
        <v>2225</v>
      </c>
      <c r="T30" s="10">
        <v>0.96358909999999998</v>
      </c>
      <c r="U30" s="9">
        <v>85</v>
      </c>
      <c r="V30" s="10">
        <v>3.6410900000000003E-2</v>
      </c>
      <c r="W30" s="9">
        <v>2305</v>
      </c>
      <c r="X30" s="9">
        <v>790</v>
      </c>
      <c r="Y30" s="10">
        <v>0.34698370000000001</v>
      </c>
      <c r="Z30" s="9">
        <v>1550</v>
      </c>
      <c r="AA30" s="10">
        <v>0.68163799999999997</v>
      </c>
      <c r="AB30" s="9">
        <v>2125</v>
      </c>
      <c r="AC30" s="10">
        <v>0.93483050000000001</v>
      </c>
      <c r="AD30" s="9">
        <v>2245</v>
      </c>
      <c r="AE30" s="10">
        <v>0.98855130000000002</v>
      </c>
      <c r="AF30" s="9">
        <v>25</v>
      </c>
      <c r="AG30" s="10">
        <v>1.1448699999999999E-2</v>
      </c>
      <c r="AH30" s="9">
        <v>2270</v>
      </c>
      <c r="AI30" s="9">
        <v>385</v>
      </c>
      <c r="AJ30" s="10">
        <v>0.16006670000000001</v>
      </c>
      <c r="AK30" s="9">
        <v>1030</v>
      </c>
      <c r="AL30" s="10">
        <v>0.43017919999999998</v>
      </c>
      <c r="AM30" s="9">
        <v>1730</v>
      </c>
      <c r="AN30" s="10">
        <v>0.72155060000000004</v>
      </c>
      <c r="AO30" s="9">
        <v>2170</v>
      </c>
      <c r="AP30" s="10">
        <v>0.90370989999999995</v>
      </c>
      <c r="AQ30" s="9">
        <v>230</v>
      </c>
      <c r="AR30" s="10">
        <v>9.6290100000000003E-2</v>
      </c>
      <c r="AS30" s="9">
        <v>2400</v>
      </c>
      <c r="AT30" s="9">
        <v>470</v>
      </c>
      <c r="AU30" s="10">
        <v>0.16502120000000001</v>
      </c>
      <c r="AV30" s="9">
        <v>1225</v>
      </c>
      <c r="AW30" s="10">
        <v>0.43159380000000003</v>
      </c>
      <c r="AX30" s="9">
        <v>2040</v>
      </c>
      <c r="AY30" s="10">
        <v>0.71861779999999997</v>
      </c>
      <c r="AZ30" s="9">
        <v>2345</v>
      </c>
      <c r="BA30" s="10">
        <v>0.82757400000000003</v>
      </c>
      <c r="BB30" s="9">
        <v>490</v>
      </c>
      <c r="BC30" s="10">
        <v>0.172426</v>
      </c>
      <c r="BD30" s="9">
        <v>2835</v>
      </c>
    </row>
    <row r="31" spans="1:56" ht="15" customHeight="1" x14ac:dyDescent="0.2">
      <c r="A31" t="s">
        <v>61</v>
      </c>
      <c r="B31" s="9">
        <v>20</v>
      </c>
      <c r="C31" s="10">
        <v>6.8965499999999999E-2</v>
      </c>
      <c r="D31" s="9">
        <v>70</v>
      </c>
      <c r="E31" s="10">
        <v>0.26436779999999999</v>
      </c>
      <c r="F31" s="9">
        <v>155</v>
      </c>
      <c r="G31" s="10">
        <v>0.59003830000000002</v>
      </c>
      <c r="H31" s="9">
        <v>210</v>
      </c>
      <c r="I31" s="10">
        <v>0.80459769999999997</v>
      </c>
      <c r="J31" s="9">
        <v>50</v>
      </c>
      <c r="K31" s="10">
        <v>0.1954023</v>
      </c>
      <c r="L31" s="9">
        <v>260</v>
      </c>
      <c r="M31" s="9">
        <v>115</v>
      </c>
      <c r="N31" s="10">
        <v>0.35093170000000001</v>
      </c>
      <c r="O31" s="9">
        <v>205</v>
      </c>
      <c r="P31" s="10">
        <v>0.63975159999999998</v>
      </c>
      <c r="Q31" s="9">
        <v>270</v>
      </c>
      <c r="R31" s="10">
        <v>0.83850930000000001</v>
      </c>
      <c r="S31" s="9">
        <v>300</v>
      </c>
      <c r="T31" s="10">
        <v>0.92546580000000001</v>
      </c>
      <c r="U31" s="9">
        <v>25</v>
      </c>
      <c r="V31" s="10">
        <v>7.4534199999999995E-2</v>
      </c>
      <c r="W31" s="9">
        <v>320</v>
      </c>
      <c r="X31" s="9">
        <v>40</v>
      </c>
      <c r="Y31" s="10">
        <v>0.1666667</v>
      </c>
      <c r="Z31" s="9">
        <v>110</v>
      </c>
      <c r="AA31" s="10">
        <v>0.4912281</v>
      </c>
      <c r="AB31" s="9">
        <v>205</v>
      </c>
      <c r="AC31" s="10">
        <v>0.89035089999999995</v>
      </c>
      <c r="AD31" s="9">
        <v>220</v>
      </c>
      <c r="AE31" s="10">
        <v>0.96052630000000006</v>
      </c>
      <c r="AF31" s="9">
        <v>10</v>
      </c>
      <c r="AG31" s="10">
        <v>3.94737E-2</v>
      </c>
      <c r="AH31" s="9">
        <v>230</v>
      </c>
      <c r="AI31" s="9">
        <v>10</v>
      </c>
      <c r="AJ31" s="10">
        <v>5.5045900000000002E-2</v>
      </c>
      <c r="AK31" s="9">
        <v>40</v>
      </c>
      <c r="AL31" s="10">
        <v>0.1880734</v>
      </c>
      <c r="AM31" s="9">
        <v>95</v>
      </c>
      <c r="AN31" s="10">
        <v>0.43119269999999998</v>
      </c>
      <c r="AO31" s="9">
        <v>155</v>
      </c>
      <c r="AP31" s="10">
        <v>0.71559629999999996</v>
      </c>
      <c r="AQ31" s="9">
        <v>60</v>
      </c>
      <c r="AR31" s="10">
        <v>0.28440369999999998</v>
      </c>
      <c r="AS31" s="9">
        <v>220</v>
      </c>
      <c r="AT31" s="9">
        <v>20</v>
      </c>
      <c r="AU31" s="10">
        <v>7.2796899999999998E-2</v>
      </c>
      <c r="AV31" s="9">
        <v>60</v>
      </c>
      <c r="AW31" s="10">
        <v>0.22605359999999999</v>
      </c>
      <c r="AX31" s="9">
        <v>145</v>
      </c>
      <c r="AY31" s="10">
        <v>0.55555560000000004</v>
      </c>
      <c r="AZ31" s="9">
        <v>180</v>
      </c>
      <c r="BA31" s="10">
        <v>0.6819923</v>
      </c>
      <c r="BB31" s="9">
        <v>85</v>
      </c>
      <c r="BC31" s="10">
        <v>0.3180077</v>
      </c>
      <c r="BD31" s="9">
        <v>260</v>
      </c>
    </row>
    <row r="32" spans="1:56" ht="15" customHeight="1" x14ac:dyDescent="0.2">
      <c r="A32" t="s">
        <v>62</v>
      </c>
      <c r="B32" s="9">
        <v>1290</v>
      </c>
      <c r="C32" s="10">
        <v>0.31157839999999998</v>
      </c>
      <c r="D32" s="9">
        <v>2350</v>
      </c>
      <c r="E32" s="10">
        <v>0.56756099999999998</v>
      </c>
      <c r="F32" s="9">
        <v>3070</v>
      </c>
      <c r="G32" s="10">
        <v>0.74160020000000004</v>
      </c>
      <c r="H32" s="9">
        <v>3620</v>
      </c>
      <c r="I32" s="10">
        <v>0.87527189999999999</v>
      </c>
      <c r="J32" s="9">
        <v>515</v>
      </c>
      <c r="K32" s="10">
        <v>0.12472809999999999</v>
      </c>
      <c r="L32" s="9">
        <v>4135</v>
      </c>
      <c r="M32" s="9">
        <v>1830</v>
      </c>
      <c r="N32" s="10">
        <v>0.44070239999999999</v>
      </c>
      <c r="O32" s="9">
        <v>2760</v>
      </c>
      <c r="P32" s="10">
        <v>0.66394030000000004</v>
      </c>
      <c r="Q32" s="9">
        <v>3570</v>
      </c>
      <c r="R32" s="10">
        <v>0.85855179999999998</v>
      </c>
      <c r="S32" s="9">
        <v>3875</v>
      </c>
      <c r="T32" s="10">
        <v>0.93216259999999995</v>
      </c>
      <c r="U32" s="9">
        <v>280</v>
      </c>
      <c r="V32" s="10">
        <v>6.7837400000000006E-2</v>
      </c>
      <c r="W32" s="9">
        <v>4155</v>
      </c>
      <c r="X32" s="9">
        <v>1315</v>
      </c>
      <c r="Y32" s="10">
        <v>0.35013329999999998</v>
      </c>
      <c r="Z32" s="9">
        <v>2380</v>
      </c>
      <c r="AA32" s="10">
        <v>0.63439999999999996</v>
      </c>
      <c r="AB32" s="9">
        <v>3300</v>
      </c>
      <c r="AC32" s="10">
        <v>0.88053329999999996</v>
      </c>
      <c r="AD32" s="9">
        <v>3590</v>
      </c>
      <c r="AE32" s="10">
        <v>0.95786669999999996</v>
      </c>
      <c r="AF32" s="9">
        <v>160</v>
      </c>
      <c r="AG32" s="10">
        <v>4.2133299999999999E-2</v>
      </c>
      <c r="AH32" s="9">
        <v>3750</v>
      </c>
      <c r="AI32" s="9">
        <v>895</v>
      </c>
      <c r="AJ32" s="10">
        <v>0.24480869999999999</v>
      </c>
      <c r="AK32" s="9">
        <v>1755</v>
      </c>
      <c r="AL32" s="10">
        <v>0.47896169999999999</v>
      </c>
      <c r="AM32" s="9">
        <v>2505</v>
      </c>
      <c r="AN32" s="10">
        <v>0.68442619999999998</v>
      </c>
      <c r="AO32" s="9">
        <v>3070</v>
      </c>
      <c r="AP32" s="10">
        <v>0.83934430000000004</v>
      </c>
      <c r="AQ32" s="9">
        <v>590</v>
      </c>
      <c r="AR32" s="10">
        <v>0.16065570000000001</v>
      </c>
      <c r="AS32" s="9">
        <v>3660</v>
      </c>
      <c r="AT32" s="9">
        <v>1025</v>
      </c>
      <c r="AU32" s="10">
        <v>0.256635</v>
      </c>
      <c r="AV32" s="9">
        <v>2195</v>
      </c>
      <c r="AW32" s="10">
        <v>0.55007510000000004</v>
      </c>
      <c r="AX32" s="9">
        <v>3135</v>
      </c>
      <c r="AY32" s="10">
        <v>0.78542809999999996</v>
      </c>
      <c r="AZ32" s="9">
        <v>3455</v>
      </c>
      <c r="BA32" s="10">
        <v>0.86479720000000004</v>
      </c>
      <c r="BB32" s="9">
        <v>540</v>
      </c>
      <c r="BC32" s="10">
        <v>0.13520280000000001</v>
      </c>
      <c r="BD32" s="9">
        <v>3995</v>
      </c>
    </row>
    <row r="33" spans="1:56" ht="15" customHeight="1" x14ac:dyDescent="0.2">
      <c r="A33" t="s">
        <v>144</v>
      </c>
      <c r="B33" s="9">
        <v>600</v>
      </c>
      <c r="C33" s="10">
        <v>0.27018490000000001</v>
      </c>
      <c r="D33" s="9">
        <v>1085</v>
      </c>
      <c r="E33" s="10">
        <v>0.48894900000000002</v>
      </c>
      <c r="F33" s="9">
        <v>1590</v>
      </c>
      <c r="G33" s="10">
        <v>0.71673430000000005</v>
      </c>
      <c r="H33" s="9">
        <v>1940</v>
      </c>
      <c r="I33" s="10">
        <v>0.87460530000000003</v>
      </c>
      <c r="J33" s="9">
        <v>280</v>
      </c>
      <c r="K33" s="10">
        <v>0.1253947</v>
      </c>
      <c r="L33" s="9">
        <v>2215</v>
      </c>
      <c r="M33" s="9">
        <v>710</v>
      </c>
      <c r="N33" s="10">
        <v>0.30233549999999998</v>
      </c>
      <c r="O33" s="9">
        <v>1190</v>
      </c>
      <c r="P33" s="10">
        <v>0.50615710000000003</v>
      </c>
      <c r="Q33" s="9">
        <v>1740</v>
      </c>
      <c r="R33" s="10">
        <v>0.7380042</v>
      </c>
      <c r="S33" s="9">
        <v>2050</v>
      </c>
      <c r="T33" s="10">
        <v>0.87091300000000005</v>
      </c>
      <c r="U33" s="9">
        <v>305</v>
      </c>
      <c r="V33" s="10">
        <v>0.12908700000000001</v>
      </c>
      <c r="W33" s="9">
        <v>2355</v>
      </c>
      <c r="X33" s="9">
        <v>665</v>
      </c>
      <c r="Y33" s="10">
        <v>0.32757770000000003</v>
      </c>
      <c r="Z33" s="9">
        <v>1170</v>
      </c>
      <c r="AA33" s="10">
        <v>0.57622099999999998</v>
      </c>
      <c r="AB33" s="9">
        <v>1685</v>
      </c>
      <c r="AC33" s="10">
        <v>0.83226440000000002</v>
      </c>
      <c r="AD33" s="9">
        <v>1905</v>
      </c>
      <c r="AE33" s="10">
        <v>0.93981250000000005</v>
      </c>
      <c r="AF33" s="9">
        <v>120</v>
      </c>
      <c r="AG33" s="10">
        <v>6.0187499999999998E-2</v>
      </c>
      <c r="AH33" s="9">
        <v>2025</v>
      </c>
      <c r="AI33" s="9">
        <v>430</v>
      </c>
      <c r="AJ33" s="10">
        <v>0.24091670000000001</v>
      </c>
      <c r="AK33" s="9">
        <v>790</v>
      </c>
      <c r="AL33" s="10">
        <v>0.4421465</v>
      </c>
      <c r="AM33" s="9">
        <v>1190</v>
      </c>
      <c r="AN33" s="10">
        <v>0.66517610000000005</v>
      </c>
      <c r="AO33" s="9">
        <v>1565</v>
      </c>
      <c r="AP33" s="10">
        <v>0.87590829999999997</v>
      </c>
      <c r="AQ33" s="9">
        <v>220</v>
      </c>
      <c r="AR33" s="10">
        <v>0.1240917</v>
      </c>
      <c r="AS33" s="9">
        <v>1790</v>
      </c>
      <c r="AT33" s="9">
        <v>380</v>
      </c>
      <c r="AU33" s="10">
        <v>0.2180667</v>
      </c>
      <c r="AV33" s="9">
        <v>775</v>
      </c>
      <c r="AW33" s="10">
        <v>0.4447641</v>
      </c>
      <c r="AX33" s="9">
        <v>1190</v>
      </c>
      <c r="AY33" s="10">
        <v>0.68354429999999999</v>
      </c>
      <c r="AZ33" s="9">
        <v>1375</v>
      </c>
      <c r="BA33" s="10">
        <v>0.79229000000000005</v>
      </c>
      <c r="BB33" s="9">
        <v>360</v>
      </c>
      <c r="BC33" s="10">
        <v>0.20771000000000001</v>
      </c>
      <c r="BD33" s="9">
        <v>1740</v>
      </c>
    </row>
    <row r="34" spans="1:56" ht="15" customHeight="1" x14ac:dyDescent="0.2">
      <c r="A34" t="s">
        <v>35</v>
      </c>
      <c r="B34" s="9">
        <v>35</v>
      </c>
      <c r="C34" s="10" t="s">
        <v>29</v>
      </c>
      <c r="D34" s="9">
        <v>40</v>
      </c>
      <c r="E34" s="10" t="s">
        <v>29</v>
      </c>
      <c r="F34" s="9">
        <v>45</v>
      </c>
      <c r="G34" s="10" t="s">
        <v>29</v>
      </c>
      <c r="H34" s="9">
        <v>50</v>
      </c>
      <c r="I34" s="10" t="s">
        <v>29</v>
      </c>
      <c r="J34" s="9" t="s">
        <v>29</v>
      </c>
      <c r="K34" s="10" t="s">
        <v>29</v>
      </c>
      <c r="L34" s="9">
        <v>50</v>
      </c>
      <c r="M34" s="9">
        <v>50</v>
      </c>
      <c r="N34" s="10" t="s">
        <v>29</v>
      </c>
      <c r="O34" s="9">
        <v>55</v>
      </c>
      <c r="P34" s="10" t="s">
        <v>29</v>
      </c>
      <c r="Q34" s="9">
        <v>55</v>
      </c>
      <c r="R34" s="10" t="s">
        <v>29</v>
      </c>
      <c r="S34" s="9">
        <v>55</v>
      </c>
      <c r="T34" s="10" t="s">
        <v>29</v>
      </c>
      <c r="U34" s="9" t="s">
        <v>29</v>
      </c>
      <c r="V34" s="10" t="s">
        <v>29</v>
      </c>
      <c r="W34" s="9">
        <v>60</v>
      </c>
      <c r="X34" s="9">
        <v>65</v>
      </c>
      <c r="Y34" s="10">
        <v>0.77108429999999994</v>
      </c>
      <c r="Z34" s="9">
        <v>80</v>
      </c>
      <c r="AA34" s="10">
        <v>0.95180719999999996</v>
      </c>
      <c r="AB34" s="9">
        <v>85</v>
      </c>
      <c r="AC34" s="10">
        <v>1</v>
      </c>
      <c r="AD34" s="9">
        <v>85</v>
      </c>
      <c r="AE34" s="10">
        <v>1</v>
      </c>
      <c r="AF34" s="9">
        <v>0</v>
      </c>
      <c r="AG34" s="10">
        <v>0</v>
      </c>
      <c r="AH34" s="9">
        <v>85</v>
      </c>
      <c r="AI34" s="9">
        <v>50</v>
      </c>
      <c r="AJ34" s="10" t="s">
        <v>29</v>
      </c>
      <c r="AK34" s="9">
        <v>55</v>
      </c>
      <c r="AL34" s="10" t="s">
        <v>29</v>
      </c>
      <c r="AM34" s="9">
        <v>60</v>
      </c>
      <c r="AN34" s="10" t="s">
        <v>29</v>
      </c>
      <c r="AO34" s="9">
        <v>60</v>
      </c>
      <c r="AP34" s="10" t="s">
        <v>29</v>
      </c>
      <c r="AQ34" s="9" t="s">
        <v>29</v>
      </c>
      <c r="AR34" s="10" t="s">
        <v>29</v>
      </c>
      <c r="AS34" s="9">
        <v>65</v>
      </c>
      <c r="AT34" s="9">
        <v>45</v>
      </c>
      <c r="AU34" s="10" t="s">
        <v>29</v>
      </c>
      <c r="AV34" s="9">
        <v>60</v>
      </c>
      <c r="AW34" s="10" t="s">
        <v>29</v>
      </c>
      <c r="AX34" s="9">
        <v>65</v>
      </c>
      <c r="AY34" s="10" t="s">
        <v>29</v>
      </c>
      <c r="AZ34" s="9">
        <v>70</v>
      </c>
      <c r="BA34" s="10" t="s">
        <v>29</v>
      </c>
      <c r="BB34" s="9" t="s">
        <v>29</v>
      </c>
      <c r="BC34" s="10" t="s">
        <v>29</v>
      </c>
      <c r="BD34" s="9">
        <v>70</v>
      </c>
    </row>
    <row r="35" spans="1:56" ht="15" customHeight="1" x14ac:dyDescent="0.2">
      <c r="A35" t="s">
        <v>63</v>
      </c>
      <c r="B35" s="9">
        <v>70</v>
      </c>
      <c r="C35" s="10">
        <v>0.68</v>
      </c>
      <c r="D35" s="9">
        <v>85</v>
      </c>
      <c r="E35" s="10">
        <v>0.87</v>
      </c>
      <c r="F35" s="9">
        <v>90</v>
      </c>
      <c r="G35" s="10">
        <v>0.91</v>
      </c>
      <c r="H35" s="9">
        <v>95</v>
      </c>
      <c r="I35" s="10">
        <v>0.93</v>
      </c>
      <c r="J35" s="9">
        <v>5</v>
      </c>
      <c r="K35" s="10">
        <v>7.0000000000000007E-2</v>
      </c>
      <c r="L35" s="9">
        <v>100</v>
      </c>
      <c r="M35" s="9">
        <v>100</v>
      </c>
      <c r="N35" s="10">
        <v>0.86842109999999995</v>
      </c>
      <c r="O35" s="9">
        <v>105</v>
      </c>
      <c r="P35" s="10">
        <v>0.93859649999999994</v>
      </c>
      <c r="Q35" s="9">
        <v>115</v>
      </c>
      <c r="R35" s="10">
        <v>0.99122809999999995</v>
      </c>
      <c r="S35" s="9">
        <v>115</v>
      </c>
      <c r="T35" s="10">
        <v>1</v>
      </c>
      <c r="U35" s="9">
        <v>0</v>
      </c>
      <c r="V35" s="10">
        <v>0</v>
      </c>
      <c r="W35" s="9">
        <v>115</v>
      </c>
      <c r="X35" s="9">
        <v>75</v>
      </c>
      <c r="Y35" s="10">
        <v>0.70370370000000004</v>
      </c>
      <c r="Z35" s="9">
        <v>95</v>
      </c>
      <c r="AA35" s="10">
        <v>0.88888889999999998</v>
      </c>
      <c r="AB35" s="9">
        <v>105</v>
      </c>
      <c r="AC35" s="10">
        <v>0.95370370000000004</v>
      </c>
      <c r="AD35" s="9">
        <v>110</v>
      </c>
      <c r="AE35" s="10">
        <v>1</v>
      </c>
      <c r="AF35" s="9">
        <v>0</v>
      </c>
      <c r="AG35" s="10">
        <v>0</v>
      </c>
      <c r="AH35" s="9">
        <v>110</v>
      </c>
      <c r="AI35" s="9">
        <v>65</v>
      </c>
      <c r="AJ35" s="10" t="s">
        <v>29</v>
      </c>
      <c r="AK35" s="9">
        <v>85</v>
      </c>
      <c r="AL35" s="10" t="s">
        <v>29</v>
      </c>
      <c r="AM35" s="9">
        <v>100</v>
      </c>
      <c r="AN35" s="10" t="s">
        <v>29</v>
      </c>
      <c r="AO35" s="9">
        <v>100</v>
      </c>
      <c r="AP35" s="10" t="s">
        <v>29</v>
      </c>
      <c r="AQ35" s="9" t="s">
        <v>29</v>
      </c>
      <c r="AR35" s="10" t="s">
        <v>29</v>
      </c>
      <c r="AS35" s="9">
        <v>100</v>
      </c>
      <c r="AT35" s="9">
        <v>55</v>
      </c>
      <c r="AU35" s="10" t="s">
        <v>29</v>
      </c>
      <c r="AV35" s="9">
        <v>65</v>
      </c>
      <c r="AW35" s="10" t="s">
        <v>29</v>
      </c>
      <c r="AX35" s="9">
        <v>70</v>
      </c>
      <c r="AY35" s="10" t="s">
        <v>29</v>
      </c>
      <c r="AZ35" s="9">
        <v>75</v>
      </c>
      <c r="BA35" s="10" t="s">
        <v>29</v>
      </c>
      <c r="BB35" s="9" t="s">
        <v>29</v>
      </c>
      <c r="BC35" s="10" t="s">
        <v>29</v>
      </c>
      <c r="BD35" s="9">
        <v>75</v>
      </c>
    </row>
    <row r="36" spans="1:56" ht="15" customHeight="1" x14ac:dyDescent="0.2">
      <c r="A36" t="s">
        <v>79</v>
      </c>
      <c r="B36" s="9">
        <v>4290</v>
      </c>
      <c r="C36" s="10">
        <v>0.44324989999999997</v>
      </c>
      <c r="D36" s="9">
        <v>5900</v>
      </c>
      <c r="E36" s="10">
        <v>0.60998549999999996</v>
      </c>
      <c r="F36" s="9">
        <v>7145</v>
      </c>
      <c r="G36" s="10">
        <v>0.73837090000000005</v>
      </c>
      <c r="H36" s="9">
        <v>8055</v>
      </c>
      <c r="I36" s="10">
        <v>0.83285089999999995</v>
      </c>
      <c r="J36" s="9">
        <v>1615</v>
      </c>
      <c r="K36" s="10">
        <v>0.16714909999999999</v>
      </c>
      <c r="L36" s="9">
        <v>9675</v>
      </c>
      <c r="M36" s="9">
        <v>4570</v>
      </c>
      <c r="N36" s="10">
        <v>0.44286130000000001</v>
      </c>
      <c r="O36" s="9">
        <v>6370</v>
      </c>
      <c r="P36" s="10">
        <v>0.61733059999999995</v>
      </c>
      <c r="Q36" s="9">
        <v>8025</v>
      </c>
      <c r="R36" s="10">
        <v>0.77774549999999998</v>
      </c>
      <c r="S36" s="9">
        <v>8800</v>
      </c>
      <c r="T36" s="10">
        <v>0.853155</v>
      </c>
      <c r="U36" s="9">
        <v>1515</v>
      </c>
      <c r="V36" s="10">
        <v>0.146845</v>
      </c>
      <c r="W36" s="9">
        <v>10315</v>
      </c>
      <c r="X36" s="9">
        <v>3945</v>
      </c>
      <c r="Y36" s="10">
        <v>0.39061570000000001</v>
      </c>
      <c r="Z36" s="9">
        <v>6085</v>
      </c>
      <c r="AA36" s="10">
        <v>0.60255389999999998</v>
      </c>
      <c r="AB36" s="9">
        <v>8195</v>
      </c>
      <c r="AC36" s="10">
        <v>0.8113245</v>
      </c>
      <c r="AD36" s="9">
        <v>9070</v>
      </c>
      <c r="AE36" s="10">
        <v>0.89803999999999995</v>
      </c>
      <c r="AF36" s="9">
        <v>1030</v>
      </c>
      <c r="AG36" s="10">
        <v>0.10196</v>
      </c>
      <c r="AH36" s="9">
        <v>10100</v>
      </c>
      <c r="AI36" s="9">
        <v>3150</v>
      </c>
      <c r="AJ36" s="10">
        <v>0.3224552</v>
      </c>
      <c r="AK36" s="9">
        <v>5175</v>
      </c>
      <c r="AL36" s="10">
        <v>0.52941179999999999</v>
      </c>
      <c r="AM36" s="9">
        <v>6880</v>
      </c>
      <c r="AN36" s="10">
        <v>0.70363169999999997</v>
      </c>
      <c r="AO36" s="9">
        <v>8285</v>
      </c>
      <c r="AP36" s="10">
        <v>0.847468</v>
      </c>
      <c r="AQ36" s="9">
        <v>1490</v>
      </c>
      <c r="AR36" s="10">
        <v>0.152532</v>
      </c>
      <c r="AS36" s="9">
        <v>9775</v>
      </c>
      <c r="AT36" s="9">
        <v>3210</v>
      </c>
      <c r="AU36" s="10">
        <v>0.33099679999999998</v>
      </c>
      <c r="AV36" s="9">
        <v>5220</v>
      </c>
      <c r="AW36" s="10">
        <v>0.53788270000000005</v>
      </c>
      <c r="AX36" s="9">
        <v>7040</v>
      </c>
      <c r="AY36" s="10">
        <v>0.72559530000000005</v>
      </c>
      <c r="AZ36" s="9">
        <v>7785</v>
      </c>
      <c r="BA36" s="10">
        <v>0.80249459999999995</v>
      </c>
      <c r="BB36" s="9">
        <v>1915</v>
      </c>
      <c r="BC36" s="10">
        <v>0.1975054</v>
      </c>
      <c r="BD36" s="9">
        <v>9700</v>
      </c>
    </row>
    <row r="37" spans="1:56" ht="15" customHeight="1" x14ac:dyDescent="0.2">
      <c r="A37" t="s">
        <v>64</v>
      </c>
      <c r="B37" s="9">
        <v>100</v>
      </c>
      <c r="C37" s="10">
        <v>0.22417580000000001</v>
      </c>
      <c r="D37" s="9">
        <v>220</v>
      </c>
      <c r="E37" s="10">
        <v>0.47912090000000002</v>
      </c>
      <c r="F37" s="9">
        <v>335</v>
      </c>
      <c r="G37" s="10">
        <v>0.74065930000000002</v>
      </c>
      <c r="H37" s="9">
        <v>400</v>
      </c>
      <c r="I37" s="10">
        <v>0.87912089999999998</v>
      </c>
      <c r="J37" s="9">
        <v>55</v>
      </c>
      <c r="K37" s="10">
        <v>0.1208791</v>
      </c>
      <c r="L37" s="9">
        <v>455</v>
      </c>
      <c r="M37" s="9">
        <v>165</v>
      </c>
      <c r="N37" s="10">
        <v>0.36784139999999999</v>
      </c>
      <c r="O37" s="9">
        <v>295</v>
      </c>
      <c r="P37" s="10">
        <v>0.65198239999999996</v>
      </c>
      <c r="Q37" s="9">
        <v>390</v>
      </c>
      <c r="R37" s="10">
        <v>0.85903079999999998</v>
      </c>
      <c r="S37" s="9">
        <v>420</v>
      </c>
      <c r="T37" s="10">
        <v>0.92951539999999999</v>
      </c>
      <c r="U37" s="9">
        <v>30</v>
      </c>
      <c r="V37" s="10">
        <v>7.0484599999999994E-2</v>
      </c>
      <c r="W37" s="9">
        <v>455</v>
      </c>
      <c r="X37" s="9">
        <v>100</v>
      </c>
      <c r="Y37" s="10">
        <v>0.26098189999999999</v>
      </c>
      <c r="Z37" s="9">
        <v>220</v>
      </c>
      <c r="AA37" s="10">
        <v>0.56847550000000002</v>
      </c>
      <c r="AB37" s="9">
        <v>335</v>
      </c>
      <c r="AC37" s="10">
        <v>0.86821709999999996</v>
      </c>
      <c r="AD37" s="9">
        <v>365</v>
      </c>
      <c r="AE37" s="10">
        <v>0.94056850000000003</v>
      </c>
      <c r="AF37" s="9">
        <v>25</v>
      </c>
      <c r="AG37" s="10">
        <v>5.9431499999999998E-2</v>
      </c>
      <c r="AH37" s="9">
        <v>385</v>
      </c>
      <c r="AI37" s="9">
        <v>60</v>
      </c>
      <c r="AJ37" s="10">
        <v>0.14285709999999999</v>
      </c>
      <c r="AK37" s="9">
        <v>140</v>
      </c>
      <c r="AL37" s="10">
        <v>0.34236450000000002</v>
      </c>
      <c r="AM37" s="9">
        <v>250</v>
      </c>
      <c r="AN37" s="10">
        <v>0.61083739999999997</v>
      </c>
      <c r="AO37" s="9">
        <v>345</v>
      </c>
      <c r="AP37" s="10">
        <v>0.85221670000000005</v>
      </c>
      <c r="AQ37" s="9">
        <v>60</v>
      </c>
      <c r="AR37" s="10">
        <v>0.14778330000000001</v>
      </c>
      <c r="AS37" s="9">
        <v>405</v>
      </c>
      <c r="AT37" s="9">
        <v>65</v>
      </c>
      <c r="AU37" s="10">
        <v>0.1434879</v>
      </c>
      <c r="AV37" s="9">
        <v>165</v>
      </c>
      <c r="AW37" s="10">
        <v>0.35982340000000002</v>
      </c>
      <c r="AX37" s="9">
        <v>275</v>
      </c>
      <c r="AY37" s="10">
        <v>0.60264899999999999</v>
      </c>
      <c r="AZ37" s="9">
        <v>335</v>
      </c>
      <c r="BA37" s="10">
        <v>0.73951429999999996</v>
      </c>
      <c r="BB37" s="9">
        <v>120</v>
      </c>
      <c r="BC37" s="10">
        <v>0.26048569999999999</v>
      </c>
      <c r="BD37" s="9">
        <v>455</v>
      </c>
    </row>
    <row r="38" spans="1:56" ht="15" customHeight="1" x14ac:dyDescent="0.2">
      <c r="A38" t="s">
        <v>65</v>
      </c>
      <c r="B38" s="9">
        <v>1250</v>
      </c>
      <c r="C38" s="10">
        <v>0.34616449999999999</v>
      </c>
      <c r="D38" s="9">
        <v>2035</v>
      </c>
      <c r="E38" s="10">
        <v>0.56383269999999996</v>
      </c>
      <c r="F38" s="9">
        <v>2745</v>
      </c>
      <c r="G38" s="10">
        <v>0.75962339999999995</v>
      </c>
      <c r="H38" s="9">
        <v>3200</v>
      </c>
      <c r="I38" s="10">
        <v>0.88645799999999997</v>
      </c>
      <c r="J38" s="9">
        <v>410</v>
      </c>
      <c r="K38" s="10">
        <v>0.113542</v>
      </c>
      <c r="L38" s="9">
        <v>3610</v>
      </c>
      <c r="M38" s="9">
        <v>1740</v>
      </c>
      <c r="N38" s="10">
        <v>0.490566</v>
      </c>
      <c r="O38" s="9">
        <v>2540</v>
      </c>
      <c r="P38" s="10">
        <v>0.71529149999999997</v>
      </c>
      <c r="Q38" s="9">
        <v>3130</v>
      </c>
      <c r="R38" s="10">
        <v>0.88200509999999999</v>
      </c>
      <c r="S38" s="9">
        <v>3375</v>
      </c>
      <c r="T38" s="10">
        <v>0.95043650000000002</v>
      </c>
      <c r="U38" s="9">
        <v>175</v>
      </c>
      <c r="V38" s="10">
        <v>4.9563500000000003E-2</v>
      </c>
      <c r="W38" s="9">
        <v>3550</v>
      </c>
      <c r="X38" s="9">
        <v>1185</v>
      </c>
      <c r="Y38" s="10">
        <v>0.38341969999999997</v>
      </c>
      <c r="Z38" s="9">
        <v>1960</v>
      </c>
      <c r="AA38" s="10">
        <v>0.63536269999999995</v>
      </c>
      <c r="AB38" s="9">
        <v>2730</v>
      </c>
      <c r="AC38" s="10">
        <v>0.88374350000000002</v>
      </c>
      <c r="AD38" s="9">
        <v>2955</v>
      </c>
      <c r="AE38" s="10">
        <v>0.95660619999999996</v>
      </c>
      <c r="AF38" s="9">
        <v>135</v>
      </c>
      <c r="AG38" s="10">
        <v>4.3393800000000003E-2</v>
      </c>
      <c r="AH38" s="9">
        <v>3090</v>
      </c>
      <c r="AI38" s="9">
        <v>995</v>
      </c>
      <c r="AJ38" s="10">
        <v>0.31279469999999998</v>
      </c>
      <c r="AK38" s="9">
        <v>1700</v>
      </c>
      <c r="AL38" s="10">
        <v>0.53473749999999998</v>
      </c>
      <c r="AM38" s="9">
        <v>2335</v>
      </c>
      <c r="AN38" s="10">
        <v>0.73467459999999996</v>
      </c>
      <c r="AO38" s="9">
        <v>2775</v>
      </c>
      <c r="AP38" s="10">
        <v>0.8726815</v>
      </c>
      <c r="AQ38" s="9">
        <v>405</v>
      </c>
      <c r="AR38" s="10">
        <v>0.1273185</v>
      </c>
      <c r="AS38" s="9">
        <v>3180</v>
      </c>
      <c r="AT38" s="9">
        <v>885</v>
      </c>
      <c r="AU38" s="10">
        <v>0.25322260000000002</v>
      </c>
      <c r="AV38" s="9">
        <v>1655</v>
      </c>
      <c r="AW38" s="10">
        <v>0.47436260000000002</v>
      </c>
      <c r="AX38" s="9">
        <v>2450</v>
      </c>
      <c r="AY38" s="10">
        <v>0.70209109999999997</v>
      </c>
      <c r="AZ38" s="9">
        <v>2740</v>
      </c>
      <c r="BA38" s="10">
        <v>0.78458890000000003</v>
      </c>
      <c r="BB38" s="9">
        <v>750</v>
      </c>
      <c r="BC38" s="10">
        <v>0.21541109999999999</v>
      </c>
      <c r="BD38" s="9">
        <v>3490</v>
      </c>
    </row>
    <row r="39" spans="1:56" ht="15" customHeight="1" x14ac:dyDescent="0.2">
      <c r="A39" t="s">
        <v>66</v>
      </c>
      <c r="B39" s="9">
        <v>1395</v>
      </c>
      <c r="C39" s="10">
        <v>0.60355289999999995</v>
      </c>
      <c r="D39" s="9">
        <v>1890</v>
      </c>
      <c r="E39" s="10">
        <v>0.81889080000000003</v>
      </c>
      <c r="F39" s="9">
        <v>2160</v>
      </c>
      <c r="G39" s="10">
        <v>0.93587520000000002</v>
      </c>
      <c r="H39" s="9">
        <v>2255</v>
      </c>
      <c r="I39" s="10">
        <v>0.97790290000000002</v>
      </c>
      <c r="J39" s="9">
        <v>50</v>
      </c>
      <c r="K39" s="10">
        <v>2.2097100000000001E-2</v>
      </c>
      <c r="L39" s="9">
        <v>2310</v>
      </c>
      <c r="M39" s="9">
        <v>1465</v>
      </c>
      <c r="N39" s="10">
        <v>0.62859600000000004</v>
      </c>
      <c r="O39" s="9">
        <v>1975</v>
      </c>
      <c r="P39" s="10">
        <v>0.8475741</v>
      </c>
      <c r="Q39" s="9">
        <v>2250</v>
      </c>
      <c r="R39" s="10">
        <v>0.96522110000000005</v>
      </c>
      <c r="S39" s="9">
        <v>2295</v>
      </c>
      <c r="T39" s="10">
        <v>0.98540150000000004</v>
      </c>
      <c r="U39" s="9">
        <v>35</v>
      </c>
      <c r="V39" s="10">
        <v>1.45985E-2</v>
      </c>
      <c r="W39" s="9">
        <v>2330</v>
      </c>
      <c r="X39" s="9">
        <v>1295</v>
      </c>
      <c r="Y39" s="10">
        <v>0.58344580000000001</v>
      </c>
      <c r="Z39" s="9">
        <v>1860</v>
      </c>
      <c r="AA39" s="10">
        <v>0.83580750000000004</v>
      </c>
      <c r="AB39" s="9">
        <v>2165</v>
      </c>
      <c r="AC39" s="10">
        <v>0.97480880000000003</v>
      </c>
      <c r="AD39" s="9">
        <v>2210</v>
      </c>
      <c r="AE39" s="10">
        <v>0.99325240000000004</v>
      </c>
      <c r="AF39" s="9">
        <v>15</v>
      </c>
      <c r="AG39" s="10">
        <v>6.7476000000000003E-3</v>
      </c>
      <c r="AH39" s="9">
        <v>2225</v>
      </c>
      <c r="AI39" s="9">
        <v>975</v>
      </c>
      <c r="AJ39" s="10">
        <v>0.46117419999999998</v>
      </c>
      <c r="AK39" s="9">
        <v>1585</v>
      </c>
      <c r="AL39" s="10">
        <v>0.75142050000000005</v>
      </c>
      <c r="AM39" s="9">
        <v>1935</v>
      </c>
      <c r="AN39" s="10">
        <v>0.91524620000000001</v>
      </c>
      <c r="AO39" s="9">
        <v>2065</v>
      </c>
      <c r="AP39" s="10">
        <v>0.97774620000000001</v>
      </c>
      <c r="AQ39" s="9">
        <v>45</v>
      </c>
      <c r="AR39" s="10">
        <v>2.2253800000000001E-2</v>
      </c>
      <c r="AS39" s="9">
        <v>2110</v>
      </c>
      <c r="AT39" s="9">
        <v>1125</v>
      </c>
      <c r="AU39" s="10">
        <v>0.55056179999999999</v>
      </c>
      <c r="AV39" s="9">
        <v>1640</v>
      </c>
      <c r="AW39" s="10">
        <v>0.80214949999999996</v>
      </c>
      <c r="AX39" s="9">
        <v>1915</v>
      </c>
      <c r="AY39" s="10">
        <v>0.9364924</v>
      </c>
      <c r="AZ39" s="9">
        <v>1980</v>
      </c>
      <c r="BA39" s="10">
        <v>0.96678070000000005</v>
      </c>
      <c r="BB39" s="9">
        <v>70</v>
      </c>
      <c r="BC39" s="10">
        <v>3.32193E-2</v>
      </c>
      <c r="BD39" s="9">
        <v>2045</v>
      </c>
    </row>
    <row r="40" spans="1:56" ht="15" customHeight="1" x14ac:dyDescent="0.2">
      <c r="A40" t="s">
        <v>67</v>
      </c>
      <c r="B40" s="9">
        <v>190</v>
      </c>
      <c r="C40" s="10">
        <v>0.27705629999999998</v>
      </c>
      <c r="D40" s="9">
        <v>410</v>
      </c>
      <c r="E40" s="10">
        <v>0.59018760000000003</v>
      </c>
      <c r="F40" s="9">
        <v>555</v>
      </c>
      <c r="G40" s="10">
        <v>0.80230880000000004</v>
      </c>
      <c r="H40" s="9">
        <v>655</v>
      </c>
      <c r="I40" s="10">
        <v>0.9451659</v>
      </c>
      <c r="J40" s="9">
        <v>40</v>
      </c>
      <c r="K40" s="10">
        <v>5.4834099999999997E-2</v>
      </c>
      <c r="L40" s="9">
        <v>695</v>
      </c>
      <c r="M40" s="9">
        <v>365</v>
      </c>
      <c r="N40" s="10">
        <v>0.53382350000000001</v>
      </c>
      <c r="O40" s="9">
        <v>520</v>
      </c>
      <c r="P40" s="10">
        <v>0.76470590000000005</v>
      </c>
      <c r="Q40" s="9">
        <v>635</v>
      </c>
      <c r="R40" s="10">
        <v>0.93235290000000004</v>
      </c>
      <c r="S40" s="9">
        <v>665</v>
      </c>
      <c r="T40" s="10">
        <v>0.97794119999999995</v>
      </c>
      <c r="U40" s="9">
        <v>15</v>
      </c>
      <c r="V40" s="10">
        <v>2.20588E-2</v>
      </c>
      <c r="W40" s="9">
        <v>680</v>
      </c>
      <c r="X40" s="9">
        <v>250</v>
      </c>
      <c r="Y40" s="10">
        <v>0.44049729999999998</v>
      </c>
      <c r="Z40" s="9">
        <v>435</v>
      </c>
      <c r="AA40" s="10">
        <v>0.7690941</v>
      </c>
      <c r="AB40" s="9">
        <v>540</v>
      </c>
      <c r="AC40" s="10">
        <v>0.95737119999999998</v>
      </c>
      <c r="AD40" s="9">
        <v>555</v>
      </c>
      <c r="AE40" s="10">
        <v>0.98401419999999995</v>
      </c>
      <c r="AF40" s="9">
        <v>10</v>
      </c>
      <c r="AG40" s="10">
        <v>1.5985800000000001E-2</v>
      </c>
      <c r="AH40" s="9">
        <v>565</v>
      </c>
      <c r="AI40" s="9">
        <v>115</v>
      </c>
      <c r="AJ40" s="10">
        <v>0.21673000000000001</v>
      </c>
      <c r="AK40" s="9">
        <v>265</v>
      </c>
      <c r="AL40" s="10">
        <v>0.50380230000000004</v>
      </c>
      <c r="AM40" s="9">
        <v>405</v>
      </c>
      <c r="AN40" s="10">
        <v>0.76806079999999999</v>
      </c>
      <c r="AO40" s="9">
        <v>490</v>
      </c>
      <c r="AP40" s="10">
        <v>0.9353612</v>
      </c>
      <c r="AQ40" s="9">
        <v>35</v>
      </c>
      <c r="AR40" s="10">
        <v>6.4638799999999996E-2</v>
      </c>
      <c r="AS40" s="9">
        <v>525</v>
      </c>
      <c r="AT40" s="9">
        <v>175</v>
      </c>
      <c r="AU40" s="10">
        <v>0.35950409999999999</v>
      </c>
      <c r="AV40" s="9">
        <v>295</v>
      </c>
      <c r="AW40" s="10">
        <v>0.60537189999999996</v>
      </c>
      <c r="AX40" s="9">
        <v>400</v>
      </c>
      <c r="AY40" s="10">
        <v>0.8305785</v>
      </c>
      <c r="AZ40" s="9">
        <v>435</v>
      </c>
      <c r="BA40" s="10">
        <v>0.90289260000000005</v>
      </c>
      <c r="BB40" s="9">
        <v>45</v>
      </c>
      <c r="BC40" s="10">
        <v>9.7107399999999996E-2</v>
      </c>
      <c r="BD40" s="9">
        <v>485</v>
      </c>
    </row>
    <row r="41" spans="1:56" ht="15" customHeight="1" x14ac:dyDescent="0.2">
      <c r="A41" t="s">
        <v>138</v>
      </c>
      <c r="B41" s="9">
        <v>65</v>
      </c>
      <c r="C41" s="10">
        <v>0.24187729999999999</v>
      </c>
      <c r="D41" s="9">
        <v>115</v>
      </c>
      <c r="E41" s="10">
        <v>0.41516249999999999</v>
      </c>
      <c r="F41" s="9">
        <v>180</v>
      </c>
      <c r="G41" s="10">
        <v>0.6570397</v>
      </c>
      <c r="H41" s="9">
        <v>230</v>
      </c>
      <c r="I41" s="10">
        <v>0.83754510000000004</v>
      </c>
      <c r="J41" s="9">
        <v>45</v>
      </c>
      <c r="K41" s="10">
        <v>0.16245490000000001</v>
      </c>
      <c r="L41" s="9">
        <v>275</v>
      </c>
      <c r="M41" s="9">
        <v>140</v>
      </c>
      <c r="N41" s="10">
        <v>0.49469960000000002</v>
      </c>
      <c r="O41" s="9">
        <v>200</v>
      </c>
      <c r="P41" s="10">
        <v>0.70671379999999995</v>
      </c>
      <c r="Q41" s="9">
        <v>250</v>
      </c>
      <c r="R41" s="10">
        <v>0.88692579999999999</v>
      </c>
      <c r="S41" s="9">
        <v>265</v>
      </c>
      <c r="T41" s="10">
        <v>0.92932859999999995</v>
      </c>
      <c r="U41" s="9">
        <v>20</v>
      </c>
      <c r="V41" s="10">
        <v>7.0671399999999995E-2</v>
      </c>
      <c r="W41" s="9">
        <v>285</v>
      </c>
      <c r="X41" s="9">
        <v>70</v>
      </c>
      <c r="Y41" s="10">
        <v>0.36269430000000003</v>
      </c>
      <c r="Z41" s="9">
        <v>120</v>
      </c>
      <c r="AA41" s="10">
        <v>0.62694300000000003</v>
      </c>
      <c r="AB41" s="9">
        <v>165</v>
      </c>
      <c r="AC41" s="10">
        <v>0.84455959999999997</v>
      </c>
      <c r="AD41" s="9">
        <v>180</v>
      </c>
      <c r="AE41" s="10">
        <v>0.93264250000000004</v>
      </c>
      <c r="AF41" s="9">
        <v>15</v>
      </c>
      <c r="AG41" s="10">
        <v>6.7357500000000001E-2</v>
      </c>
      <c r="AH41" s="9">
        <v>195</v>
      </c>
      <c r="AI41" s="9">
        <v>55</v>
      </c>
      <c r="AJ41" s="10">
        <v>0.24347830000000001</v>
      </c>
      <c r="AK41" s="9">
        <v>100</v>
      </c>
      <c r="AL41" s="10">
        <v>0.44347829999999999</v>
      </c>
      <c r="AM41" s="9">
        <v>145</v>
      </c>
      <c r="AN41" s="10">
        <v>0.62173909999999999</v>
      </c>
      <c r="AO41" s="9">
        <v>185</v>
      </c>
      <c r="AP41" s="10">
        <v>0.80434779999999995</v>
      </c>
      <c r="AQ41" s="9">
        <v>45</v>
      </c>
      <c r="AR41" s="10">
        <v>0.1956522</v>
      </c>
      <c r="AS41" s="9">
        <v>230</v>
      </c>
      <c r="AT41" s="9">
        <v>65</v>
      </c>
      <c r="AU41" s="10">
        <v>0.23529410000000001</v>
      </c>
      <c r="AV41" s="9">
        <v>125</v>
      </c>
      <c r="AW41" s="10">
        <v>0.45588240000000002</v>
      </c>
      <c r="AX41" s="9">
        <v>170</v>
      </c>
      <c r="AY41" s="10">
        <v>0.62132350000000003</v>
      </c>
      <c r="AZ41" s="9">
        <v>195</v>
      </c>
      <c r="BA41" s="10">
        <v>0.72058820000000001</v>
      </c>
      <c r="BB41" s="9">
        <v>75</v>
      </c>
      <c r="BC41" s="10">
        <v>0.27941179999999999</v>
      </c>
      <c r="BD41" s="9">
        <v>270</v>
      </c>
    </row>
    <row r="42" spans="1:56" ht="15" customHeight="1" x14ac:dyDescent="0.2">
      <c r="A42" t="s">
        <v>145</v>
      </c>
      <c r="B42" s="9">
        <v>155</v>
      </c>
      <c r="C42" s="10">
        <v>0.18235999999999999</v>
      </c>
      <c r="D42" s="9">
        <v>395</v>
      </c>
      <c r="E42" s="10">
        <v>0.47199049999999998</v>
      </c>
      <c r="F42" s="9">
        <v>645</v>
      </c>
      <c r="G42" s="10">
        <v>0.76996419999999999</v>
      </c>
      <c r="H42" s="9">
        <v>775</v>
      </c>
      <c r="I42" s="10">
        <v>0.92491060000000003</v>
      </c>
      <c r="J42" s="9">
        <v>65</v>
      </c>
      <c r="K42" s="10">
        <v>7.5089400000000001E-2</v>
      </c>
      <c r="L42" s="9">
        <v>840</v>
      </c>
      <c r="M42" s="9">
        <v>265</v>
      </c>
      <c r="N42" s="10">
        <v>0.36164380000000002</v>
      </c>
      <c r="O42" s="9">
        <v>480</v>
      </c>
      <c r="P42" s="10">
        <v>0.65616439999999998</v>
      </c>
      <c r="Q42" s="9">
        <v>645</v>
      </c>
      <c r="R42" s="10">
        <v>0.88082190000000005</v>
      </c>
      <c r="S42" s="9">
        <v>690</v>
      </c>
      <c r="T42" s="10">
        <v>0.94520550000000003</v>
      </c>
      <c r="U42" s="9">
        <v>40</v>
      </c>
      <c r="V42" s="10">
        <v>5.4794500000000003E-2</v>
      </c>
      <c r="W42" s="9">
        <v>730</v>
      </c>
      <c r="X42" s="9">
        <v>240</v>
      </c>
      <c r="Y42" s="10">
        <v>0.33473979999999998</v>
      </c>
      <c r="Z42" s="9">
        <v>455</v>
      </c>
      <c r="AA42" s="10">
        <v>0.63853729999999997</v>
      </c>
      <c r="AB42" s="9">
        <v>645</v>
      </c>
      <c r="AC42" s="10">
        <v>0.90998590000000001</v>
      </c>
      <c r="AD42" s="9">
        <v>685</v>
      </c>
      <c r="AE42" s="10">
        <v>0.96483830000000004</v>
      </c>
      <c r="AF42" s="9">
        <v>25</v>
      </c>
      <c r="AG42" s="10">
        <v>3.5161699999999997E-2</v>
      </c>
      <c r="AH42" s="9">
        <v>710</v>
      </c>
      <c r="AI42" s="9">
        <v>135</v>
      </c>
      <c r="AJ42" s="10">
        <v>0.18037139999999999</v>
      </c>
      <c r="AK42" s="9">
        <v>340</v>
      </c>
      <c r="AL42" s="10">
        <v>0.45358090000000001</v>
      </c>
      <c r="AM42" s="9">
        <v>560</v>
      </c>
      <c r="AN42" s="10">
        <v>0.74137929999999996</v>
      </c>
      <c r="AO42" s="9">
        <v>675</v>
      </c>
      <c r="AP42" s="10">
        <v>0.8938992</v>
      </c>
      <c r="AQ42" s="9">
        <v>80</v>
      </c>
      <c r="AR42" s="10">
        <v>0.1061008</v>
      </c>
      <c r="AS42" s="9">
        <v>755</v>
      </c>
      <c r="AT42" s="9">
        <v>170</v>
      </c>
      <c r="AU42" s="10">
        <v>0.23842920000000001</v>
      </c>
      <c r="AV42" s="9">
        <v>345</v>
      </c>
      <c r="AW42" s="10">
        <v>0.483871</v>
      </c>
      <c r="AX42" s="9">
        <v>575</v>
      </c>
      <c r="AY42" s="10">
        <v>0.80645160000000005</v>
      </c>
      <c r="AZ42" s="9">
        <v>645</v>
      </c>
      <c r="BA42" s="10">
        <v>0.90603089999999997</v>
      </c>
      <c r="BB42" s="9">
        <v>65</v>
      </c>
      <c r="BC42" s="10">
        <v>9.39691E-2</v>
      </c>
      <c r="BD42" s="9">
        <v>715</v>
      </c>
    </row>
    <row r="43" spans="1:56" ht="15" customHeight="1" x14ac:dyDescent="0.2">
      <c r="A43" t="s">
        <v>38</v>
      </c>
      <c r="B43" s="9">
        <v>2045</v>
      </c>
      <c r="C43" s="10">
        <v>0.25681619999999999</v>
      </c>
      <c r="D43" s="9">
        <v>4760</v>
      </c>
      <c r="E43" s="10">
        <v>0.59819069999999996</v>
      </c>
      <c r="F43" s="9">
        <v>6935</v>
      </c>
      <c r="G43" s="10">
        <v>0.87146630000000003</v>
      </c>
      <c r="H43" s="9">
        <v>7765</v>
      </c>
      <c r="I43" s="10">
        <v>0.97575069999999997</v>
      </c>
      <c r="J43" s="9">
        <v>195</v>
      </c>
      <c r="K43" s="10">
        <v>2.4249300000000001E-2</v>
      </c>
      <c r="L43" s="9">
        <v>7960</v>
      </c>
      <c r="M43" s="9">
        <v>3120</v>
      </c>
      <c r="N43" s="10">
        <v>0.3993852</v>
      </c>
      <c r="O43" s="9">
        <v>5345</v>
      </c>
      <c r="P43" s="10">
        <v>0.68489820000000001</v>
      </c>
      <c r="Q43" s="9">
        <v>7185</v>
      </c>
      <c r="R43" s="10">
        <v>0.92032789999999998</v>
      </c>
      <c r="S43" s="9">
        <v>7685</v>
      </c>
      <c r="T43" s="10">
        <v>0.98411680000000001</v>
      </c>
      <c r="U43" s="9">
        <v>125</v>
      </c>
      <c r="V43" s="10">
        <v>1.58832E-2</v>
      </c>
      <c r="W43" s="9">
        <v>7805</v>
      </c>
      <c r="X43" s="9">
        <v>2410</v>
      </c>
      <c r="Y43" s="10">
        <v>0.3435452</v>
      </c>
      <c r="Z43" s="9">
        <v>4780</v>
      </c>
      <c r="AA43" s="10">
        <v>0.68110570000000004</v>
      </c>
      <c r="AB43" s="9">
        <v>6590</v>
      </c>
      <c r="AC43" s="10">
        <v>0.93901400000000002</v>
      </c>
      <c r="AD43" s="9">
        <v>6960</v>
      </c>
      <c r="AE43" s="10">
        <v>0.99145059999999996</v>
      </c>
      <c r="AF43" s="9">
        <v>60</v>
      </c>
      <c r="AG43" s="10">
        <v>8.5494000000000004E-3</v>
      </c>
      <c r="AH43" s="9">
        <v>7020</v>
      </c>
      <c r="AI43" s="9">
        <v>1620</v>
      </c>
      <c r="AJ43" s="10">
        <v>0.24405299999999999</v>
      </c>
      <c r="AK43" s="9">
        <v>3810</v>
      </c>
      <c r="AL43" s="10">
        <v>0.57347179999999998</v>
      </c>
      <c r="AM43" s="9">
        <v>5835</v>
      </c>
      <c r="AN43" s="10">
        <v>0.87834990000000002</v>
      </c>
      <c r="AO43" s="9">
        <v>6505</v>
      </c>
      <c r="AP43" s="10">
        <v>0.97952419999999996</v>
      </c>
      <c r="AQ43" s="9">
        <v>135</v>
      </c>
      <c r="AR43" s="10">
        <v>2.0475799999999999E-2</v>
      </c>
      <c r="AS43" s="9">
        <v>6640</v>
      </c>
      <c r="AT43" s="9">
        <v>1385</v>
      </c>
      <c r="AU43" s="10">
        <v>0.2045421</v>
      </c>
      <c r="AV43" s="9">
        <v>3625</v>
      </c>
      <c r="AW43" s="10">
        <v>0.53458190000000005</v>
      </c>
      <c r="AX43" s="9">
        <v>5765</v>
      </c>
      <c r="AY43" s="10">
        <v>0.85031710000000005</v>
      </c>
      <c r="AZ43" s="9">
        <v>6330</v>
      </c>
      <c r="BA43" s="10">
        <v>0.93319569999999996</v>
      </c>
      <c r="BB43" s="9">
        <v>455</v>
      </c>
      <c r="BC43" s="10">
        <v>6.6804299999999997E-2</v>
      </c>
      <c r="BD43" s="9">
        <v>6780</v>
      </c>
    </row>
    <row r="44" spans="1:56" ht="15" customHeight="1" x14ac:dyDescent="0.2">
      <c r="A44" t="s">
        <v>69</v>
      </c>
      <c r="B44" s="9">
        <v>2030</v>
      </c>
      <c r="C44" s="10">
        <v>0.34156999999999998</v>
      </c>
      <c r="D44" s="9">
        <v>3395</v>
      </c>
      <c r="E44" s="10">
        <v>0.57051609999999997</v>
      </c>
      <c r="F44" s="9">
        <v>4515</v>
      </c>
      <c r="G44" s="10">
        <v>0.7592873</v>
      </c>
      <c r="H44" s="9">
        <v>5255</v>
      </c>
      <c r="I44" s="10">
        <v>0.88334170000000001</v>
      </c>
      <c r="J44" s="9">
        <v>695</v>
      </c>
      <c r="K44" s="10">
        <v>0.11665830000000001</v>
      </c>
      <c r="L44" s="9">
        <v>5950</v>
      </c>
      <c r="M44" s="9">
        <v>2420</v>
      </c>
      <c r="N44" s="10">
        <v>0.39026749999999999</v>
      </c>
      <c r="O44" s="9">
        <v>3710</v>
      </c>
      <c r="P44" s="10">
        <v>0.59764740000000005</v>
      </c>
      <c r="Q44" s="9">
        <v>4895</v>
      </c>
      <c r="R44" s="10">
        <v>0.78859170000000001</v>
      </c>
      <c r="S44" s="9">
        <v>5550</v>
      </c>
      <c r="T44" s="10">
        <v>0.89461809999999997</v>
      </c>
      <c r="U44" s="9">
        <v>655</v>
      </c>
      <c r="V44" s="10">
        <v>0.1053819</v>
      </c>
      <c r="W44" s="9">
        <v>6205</v>
      </c>
      <c r="X44" s="9">
        <v>2370</v>
      </c>
      <c r="Y44" s="10">
        <v>0.38934560000000001</v>
      </c>
      <c r="Z44" s="9">
        <v>3820</v>
      </c>
      <c r="AA44" s="10">
        <v>0.62824729999999995</v>
      </c>
      <c r="AB44" s="9">
        <v>5170</v>
      </c>
      <c r="AC44" s="10">
        <v>0.85004930000000001</v>
      </c>
      <c r="AD44" s="9">
        <v>5730</v>
      </c>
      <c r="AE44" s="10">
        <v>0.94195989999999996</v>
      </c>
      <c r="AF44" s="9">
        <v>355</v>
      </c>
      <c r="AG44" s="10">
        <v>5.8040099999999997E-2</v>
      </c>
      <c r="AH44" s="9">
        <v>6080</v>
      </c>
      <c r="AI44" s="9">
        <v>1585</v>
      </c>
      <c r="AJ44" s="10">
        <v>0.2624689</v>
      </c>
      <c r="AK44" s="9">
        <v>2995</v>
      </c>
      <c r="AL44" s="10">
        <v>0.49660310000000002</v>
      </c>
      <c r="AM44" s="9">
        <v>4370</v>
      </c>
      <c r="AN44" s="10">
        <v>0.7244408</v>
      </c>
      <c r="AO44" s="9">
        <v>5405</v>
      </c>
      <c r="AP44" s="10">
        <v>0.89544319999999999</v>
      </c>
      <c r="AQ44" s="9">
        <v>630</v>
      </c>
      <c r="AR44" s="10">
        <v>0.10455680000000001</v>
      </c>
      <c r="AS44" s="9">
        <v>6035</v>
      </c>
      <c r="AT44" s="9">
        <v>1555</v>
      </c>
      <c r="AU44" s="10">
        <v>0.25874710000000001</v>
      </c>
      <c r="AV44" s="9">
        <v>3005</v>
      </c>
      <c r="AW44" s="10">
        <v>0.50083310000000003</v>
      </c>
      <c r="AX44" s="9">
        <v>4410</v>
      </c>
      <c r="AY44" s="10">
        <v>0.73442189999999996</v>
      </c>
      <c r="AZ44" s="9">
        <v>4960</v>
      </c>
      <c r="BA44" s="10">
        <v>0.82655780000000001</v>
      </c>
      <c r="BB44" s="9">
        <v>1040</v>
      </c>
      <c r="BC44" s="10">
        <v>0.17344219999999999</v>
      </c>
      <c r="BD44" s="9">
        <v>6000</v>
      </c>
    </row>
    <row r="45" spans="1:56" ht="15" customHeight="1" x14ac:dyDescent="0.2">
      <c r="A45" t="s">
        <v>146</v>
      </c>
      <c r="B45" s="9">
        <v>205</v>
      </c>
      <c r="C45" s="10">
        <v>0.25590059999999998</v>
      </c>
      <c r="D45" s="9">
        <v>420</v>
      </c>
      <c r="E45" s="10">
        <v>0.51925469999999996</v>
      </c>
      <c r="F45" s="9">
        <v>605</v>
      </c>
      <c r="G45" s="10">
        <v>0.75155280000000002</v>
      </c>
      <c r="H45" s="9">
        <v>720</v>
      </c>
      <c r="I45" s="10">
        <v>0.89689439999999998</v>
      </c>
      <c r="J45" s="9">
        <v>85</v>
      </c>
      <c r="K45" s="10">
        <v>0.10310560000000001</v>
      </c>
      <c r="L45" s="9">
        <v>805</v>
      </c>
      <c r="M45" s="9">
        <v>370</v>
      </c>
      <c r="N45" s="10">
        <v>0.50273219999999996</v>
      </c>
      <c r="O45" s="9">
        <v>545</v>
      </c>
      <c r="P45" s="10">
        <v>0.74590160000000005</v>
      </c>
      <c r="Q45" s="9">
        <v>670</v>
      </c>
      <c r="R45" s="10">
        <v>0.91803279999999998</v>
      </c>
      <c r="S45" s="9">
        <v>700</v>
      </c>
      <c r="T45" s="10">
        <v>0.95901639999999999</v>
      </c>
      <c r="U45" s="9">
        <v>30</v>
      </c>
      <c r="V45" s="10">
        <v>4.0983600000000002E-2</v>
      </c>
      <c r="W45" s="9">
        <v>730</v>
      </c>
      <c r="X45" s="9">
        <v>240</v>
      </c>
      <c r="Y45" s="10">
        <v>0.44692739999999997</v>
      </c>
      <c r="Z45" s="9">
        <v>385</v>
      </c>
      <c r="AA45" s="10">
        <v>0.71508380000000005</v>
      </c>
      <c r="AB45" s="9">
        <v>500</v>
      </c>
      <c r="AC45" s="10">
        <v>0.92923650000000002</v>
      </c>
      <c r="AD45" s="9">
        <v>515</v>
      </c>
      <c r="AE45" s="10">
        <v>0.96089389999999997</v>
      </c>
      <c r="AF45" s="9">
        <v>20</v>
      </c>
      <c r="AG45" s="10">
        <v>3.9106099999999998E-2</v>
      </c>
      <c r="AH45" s="9">
        <v>535</v>
      </c>
      <c r="AI45" s="9">
        <v>155</v>
      </c>
      <c r="AJ45" s="10">
        <v>0.30708659999999999</v>
      </c>
      <c r="AK45" s="9">
        <v>325</v>
      </c>
      <c r="AL45" s="10">
        <v>0.64370079999999996</v>
      </c>
      <c r="AM45" s="9">
        <v>415</v>
      </c>
      <c r="AN45" s="10">
        <v>0.81692909999999996</v>
      </c>
      <c r="AO45" s="9">
        <v>475</v>
      </c>
      <c r="AP45" s="10">
        <v>0.9311024</v>
      </c>
      <c r="AQ45" s="9">
        <v>35</v>
      </c>
      <c r="AR45" s="10">
        <v>6.8897600000000003E-2</v>
      </c>
      <c r="AS45" s="9">
        <v>510</v>
      </c>
      <c r="AT45" s="9">
        <v>160</v>
      </c>
      <c r="AU45" s="10">
        <v>0.29032259999999999</v>
      </c>
      <c r="AV45" s="9">
        <v>285</v>
      </c>
      <c r="AW45" s="10">
        <v>0.50896059999999999</v>
      </c>
      <c r="AX45" s="9">
        <v>395</v>
      </c>
      <c r="AY45" s="10">
        <v>0.70967740000000001</v>
      </c>
      <c r="AZ45" s="9">
        <v>445</v>
      </c>
      <c r="BA45" s="10">
        <v>0.80107530000000005</v>
      </c>
      <c r="BB45" s="9">
        <v>110</v>
      </c>
      <c r="BC45" s="10">
        <v>0.19892470000000001</v>
      </c>
      <c r="BD45" s="9">
        <v>560</v>
      </c>
    </row>
    <row r="46" spans="1:56" ht="15" customHeight="1" x14ac:dyDescent="0.2">
      <c r="A46" t="s">
        <v>140</v>
      </c>
      <c r="B46" s="9">
        <v>160</v>
      </c>
      <c r="C46" s="10">
        <v>0.19515150000000001</v>
      </c>
      <c r="D46" s="9">
        <v>330</v>
      </c>
      <c r="E46" s="10">
        <v>0.40242420000000001</v>
      </c>
      <c r="F46" s="9">
        <v>515</v>
      </c>
      <c r="G46" s="10">
        <v>0.62181819999999999</v>
      </c>
      <c r="H46" s="9">
        <v>655</v>
      </c>
      <c r="I46" s="10">
        <v>0.79393939999999996</v>
      </c>
      <c r="J46" s="9">
        <v>170</v>
      </c>
      <c r="K46" s="10">
        <v>0.20606060000000001</v>
      </c>
      <c r="L46" s="9">
        <v>825</v>
      </c>
      <c r="M46" s="9">
        <v>315</v>
      </c>
      <c r="N46" s="10">
        <v>0.41424800000000001</v>
      </c>
      <c r="O46" s="9">
        <v>495</v>
      </c>
      <c r="P46" s="10">
        <v>0.65303429999999996</v>
      </c>
      <c r="Q46" s="9">
        <v>635</v>
      </c>
      <c r="R46" s="10">
        <v>0.83641160000000003</v>
      </c>
      <c r="S46" s="9">
        <v>685</v>
      </c>
      <c r="T46" s="10">
        <v>0.90633249999999999</v>
      </c>
      <c r="U46" s="9">
        <v>70</v>
      </c>
      <c r="V46" s="10">
        <v>9.3667500000000001E-2</v>
      </c>
      <c r="W46" s="9">
        <v>760</v>
      </c>
      <c r="X46" s="9">
        <v>190</v>
      </c>
      <c r="Y46" s="10">
        <v>0.2648276</v>
      </c>
      <c r="Z46" s="9">
        <v>400</v>
      </c>
      <c r="AA46" s="10">
        <v>0.55448280000000005</v>
      </c>
      <c r="AB46" s="9">
        <v>570</v>
      </c>
      <c r="AC46" s="10">
        <v>0.78758620000000001</v>
      </c>
      <c r="AD46" s="9">
        <v>645</v>
      </c>
      <c r="AE46" s="10">
        <v>0.88689660000000003</v>
      </c>
      <c r="AF46" s="9">
        <v>80</v>
      </c>
      <c r="AG46" s="10">
        <v>0.11310340000000001</v>
      </c>
      <c r="AH46" s="9">
        <v>725</v>
      </c>
      <c r="AI46" s="9">
        <v>75</v>
      </c>
      <c r="AJ46" s="10">
        <v>9.0458499999999997E-2</v>
      </c>
      <c r="AK46" s="9">
        <v>170</v>
      </c>
      <c r="AL46" s="10">
        <v>0.21313509999999999</v>
      </c>
      <c r="AM46" s="9">
        <v>305</v>
      </c>
      <c r="AN46" s="10">
        <v>0.37918220000000002</v>
      </c>
      <c r="AO46" s="9">
        <v>465</v>
      </c>
      <c r="AP46" s="10">
        <v>0.5774473</v>
      </c>
      <c r="AQ46" s="9">
        <v>340</v>
      </c>
      <c r="AR46" s="10">
        <v>0.4225527</v>
      </c>
      <c r="AS46" s="9">
        <v>805</v>
      </c>
      <c r="AT46" s="9">
        <v>80</v>
      </c>
      <c r="AU46" s="10">
        <v>9.4431000000000001E-2</v>
      </c>
      <c r="AV46" s="9">
        <v>240</v>
      </c>
      <c r="AW46" s="10">
        <v>0.28813559999999999</v>
      </c>
      <c r="AX46" s="9">
        <v>435</v>
      </c>
      <c r="AY46" s="10">
        <v>0.52784500000000001</v>
      </c>
      <c r="AZ46" s="9">
        <v>545</v>
      </c>
      <c r="BA46" s="10">
        <v>0.65980629999999996</v>
      </c>
      <c r="BB46" s="9">
        <v>280</v>
      </c>
      <c r="BC46" s="10">
        <v>0.34019369999999999</v>
      </c>
      <c r="BD46" s="9">
        <v>825</v>
      </c>
    </row>
    <row r="47" spans="1:56" ht="15" customHeight="1" x14ac:dyDescent="0.2">
      <c r="A47" t="s">
        <v>71</v>
      </c>
      <c r="B47" s="9">
        <v>220</v>
      </c>
      <c r="C47" s="10">
        <v>0.2192192</v>
      </c>
      <c r="D47" s="9">
        <v>420</v>
      </c>
      <c r="E47" s="10">
        <v>0.41841840000000002</v>
      </c>
      <c r="F47" s="9">
        <v>615</v>
      </c>
      <c r="G47" s="10">
        <v>0.61561560000000004</v>
      </c>
      <c r="H47" s="9">
        <v>825</v>
      </c>
      <c r="I47" s="10">
        <v>0.82482480000000002</v>
      </c>
      <c r="J47" s="9">
        <v>175</v>
      </c>
      <c r="K47" s="10">
        <v>0.1751752</v>
      </c>
      <c r="L47" s="9">
        <v>1000</v>
      </c>
      <c r="M47" s="9">
        <v>465</v>
      </c>
      <c r="N47" s="10">
        <v>0.47888770000000003</v>
      </c>
      <c r="O47" s="9">
        <v>695</v>
      </c>
      <c r="P47" s="10">
        <v>0.71369720000000003</v>
      </c>
      <c r="Q47" s="9">
        <v>835</v>
      </c>
      <c r="R47" s="10">
        <v>0.85993819999999999</v>
      </c>
      <c r="S47" s="9">
        <v>890</v>
      </c>
      <c r="T47" s="10">
        <v>0.915551</v>
      </c>
      <c r="U47" s="9">
        <v>80</v>
      </c>
      <c r="V47" s="10">
        <v>8.4448999999999996E-2</v>
      </c>
      <c r="W47" s="9">
        <v>970</v>
      </c>
      <c r="X47" s="9">
        <v>335</v>
      </c>
      <c r="Y47" s="10">
        <v>0.3727876</v>
      </c>
      <c r="Z47" s="9">
        <v>580</v>
      </c>
      <c r="AA47" s="10">
        <v>0.64159290000000002</v>
      </c>
      <c r="AB47" s="9">
        <v>785</v>
      </c>
      <c r="AC47" s="10">
        <v>0.86946900000000005</v>
      </c>
      <c r="AD47" s="9">
        <v>865</v>
      </c>
      <c r="AE47" s="10">
        <v>0.9590708</v>
      </c>
      <c r="AF47" s="9">
        <v>35</v>
      </c>
      <c r="AG47" s="10">
        <v>4.0929199999999999E-2</v>
      </c>
      <c r="AH47" s="9">
        <v>905</v>
      </c>
      <c r="AI47" s="9">
        <v>235</v>
      </c>
      <c r="AJ47" s="10">
        <v>0.25376339999999997</v>
      </c>
      <c r="AK47" s="9">
        <v>400</v>
      </c>
      <c r="AL47" s="10">
        <v>0.43118279999999998</v>
      </c>
      <c r="AM47" s="9">
        <v>570</v>
      </c>
      <c r="AN47" s="10">
        <v>0.61182800000000004</v>
      </c>
      <c r="AO47" s="9">
        <v>715</v>
      </c>
      <c r="AP47" s="10">
        <v>0.76881719999999998</v>
      </c>
      <c r="AQ47" s="9">
        <v>215</v>
      </c>
      <c r="AR47" s="10">
        <v>0.23118279999999999</v>
      </c>
      <c r="AS47" s="9">
        <v>930</v>
      </c>
      <c r="AT47" s="9">
        <v>265</v>
      </c>
      <c r="AU47" s="10">
        <v>0.27356560000000002</v>
      </c>
      <c r="AV47" s="9">
        <v>460</v>
      </c>
      <c r="AW47" s="10">
        <v>0.47028690000000001</v>
      </c>
      <c r="AX47" s="9">
        <v>645</v>
      </c>
      <c r="AY47" s="10">
        <v>0.65881149999999999</v>
      </c>
      <c r="AZ47" s="9">
        <v>740</v>
      </c>
      <c r="BA47" s="10">
        <v>0.76024590000000003</v>
      </c>
      <c r="BB47" s="9">
        <v>235</v>
      </c>
      <c r="BC47" s="10">
        <v>0.2397541</v>
      </c>
      <c r="BD47" s="9">
        <v>975</v>
      </c>
    </row>
    <row r="48" spans="1:56" ht="15" customHeight="1" x14ac:dyDescent="0.2">
      <c r="A48" t="s">
        <v>141</v>
      </c>
      <c r="B48" s="9">
        <v>60</v>
      </c>
      <c r="C48" s="10">
        <v>0.23320160000000001</v>
      </c>
      <c r="D48" s="9">
        <v>105</v>
      </c>
      <c r="E48" s="10">
        <v>0.41501979999999999</v>
      </c>
      <c r="F48" s="9">
        <v>150</v>
      </c>
      <c r="G48" s="10">
        <v>0.59288540000000001</v>
      </c>
      <c r="H48" s="9">
        <v>200</v>
      </c>
      <c r="I48" s="10">
        <v>0.78260870000000005</v>
      </c>
      <c r="J48" s="9">
        <v>55</v>
      </c>
      <c r="K48" s="10">
        <v>0.21739130000000001</v>
      </c>
      <c r="L48" s="9">
        <v>255</v>
      </c>
      <c r="M48" s="9">
        <v>105</v>
      </c>
      <c r="N48" s="10">
        <v>0.46846850000000001</v>
      </c>
      <c r="O48" s="9">
        <v>150</v>
      </c>
      <c r="P48" s="10">
        <v>0.68468470000000003</v>
      </c>
      <c r="Q48" s="9">
        <v>195</v>
      </c>
      <c r="R48" s="10">
        <v>0.8783784</v>
      </c>
      <c r="S48" s="9">
        <v>205</v>
      </c>
      <c r="T48" s="10">
        <v>0.92342340000000001</v>
      </c>
      <c r="U48" s="9">
        <v>15</v>
      </c>
      <c r="V48" s="10">
        <v>7.6576599999999995E-2</v>
      </c>
      <c r="W48" s="9">
        <v>220</v>
      </c>
      <c r="X48" s="9">
        <v>65</v>
      </c>
      <c r="Y48" s="10">
        <v>0.32474229999999998</v>
      </c>
      <c r="Z48" s="9">
        <v>105</v>
      </c>
      <c r="AA48" s="10">
        <v>0.54639179999999998</v>
      </c>
      <c r="AB48" s="9">
        <v>155</v>
      </c>
      <c r="AC48" s="10">
        <v>0.79896909999999999</v>
      </c>
      <c r="AD48" s="9">
        <v>175</v>
      </c>
      <c r="AE48" s="10">
        <v>0.90206189999999997</v>
      </c>
      <c r="AF48" s="9">
        <v>20</v>
      </c>
      <c r="AG48" s="10">
        <v>9.79381E-2</v>
      </c>
      <c r="AH48" s="9">
        <v>195</v>
      </c>
      <c r="AI48" s="9">
        <v>35</v>
      </c>
      <c r="AJ48" s="10">
        <v>0.1521739</v>
      </c>
      <c r="AK48" s="9">
        <v>70</v>
      </c>
      <c r="AL48" s="10">
        <v>0.31304349999999997</v>
      </c>
      <c r="AM48" s="9">
        <v>120</v>
      </c>
      <c r="AN48" s="10">
        <v>0.5173913</v>
      </c>
      <c r="AO48" s="9">
        <v>160</v>
      </c>
      <c r="AP48" s="10">
        <v>0.69565220000000005</v>
      </c>
      <c r="AQ48" s="9">
        <v>70</v>
      </c>
      <c r="AR48" s="10">
        <v>0.3043478</v>
      </c>
      <c r="AS48" s="9">
        <v>230</v>
      </c>
      <c r="AT48" s="9">
        <v>50</v>
      </c>
      <c r="AU48" s="10">
        <v>0.1517028</v>
      </c>
      <c r="AV48" s="9">
        <v>115</v>
      </c>
      <c r="AW48" s="10">
        <v>0.35913309999999998</v>
      </c>
      <c r="AX48" s="9">
        <v>205</v>
      </c>
      <c r="AY48" s="10">
        <v>0.63777090000000003</v>
      </c>
      <c r="AZ48" s="9">
        <v>245</v>
      </c>
      <c r="BA48" s="10">
        <v>0.75851389999999996</v>
      </c>
      <c r="BB48" s="9">
        <v>80</v>
      </c>
      <c r="BC48" s="10">
        <v>0.24148610000000001</v>
      </c>
      <c r="BD48" s="9">
        <v>325</v>
      </c>
    </row>
    <row r="49" spans="1:56" ht="15" customHeight="1" x14ac:dyDescent="0.2">
      <c r="A49" t="s">
        <v>42</v>
      </c>
      <c r="B49" s="9">
        <v>370</v>
      </c>
      <c r="C49" s="10">
        <v>0.51830989999999999</v>
      </c>
      <c r="D49" s="9">
        <v>480</v>
      </c>
      <c r="E49" s="10">
        <v>0.67887319999999995</v>
      </c>
      <c r="F49" s="9">
        <v>580</v>
      </c>
      <c r="G49" s="10">
        <v>0.81408449999999999</v>
      </c>
      <c r="H49" s="9">
        <v>655</v>
      </c>
      <c r="I49" s="10">
        <v>0.92535210000000001</v>
      </c>
      <c r="J49" s="9">
        <v>55</v>
      </c>
      <c r="K49" s="10">
        <v>7.4647900000000003E-2</v>
      </c>
      <c r="L49" s="9">
        <v>710</v>
      </c>
      <c r="M49" s="9">
        <v>515</v>
      </c>
      <c r="N49" s="10">
        <v>0.64303480000000002</v>
      </c>
      <c r="O49" s="9">
        <v>660</v>
      </c>
      <c r="P49" s="10">
        <v>0.81840800000000002</v>
      </c>
      <c r="Q49" s="9">
        <v>750</v>
      </c>
      <c r="R49" s="10">
        <v>0.93407960000000001</v>
      </c>
      <c r="S49" s="9">
        <v>785</v>
      </c>
      <c r="T49" s="10">
        <v>0.97388059999999999</v>
      </c>
      <c r="U49" s="9">
        <v>20</v>
      </c>
      <c r="V49" s="10">
        <v>2.6119400000000001E-2</v>
      </c>
      <c r="W49" s="9">
        <v>805</v>
      </c>
      <c r="X49" s="9">
        <v>470</v>
      </c>
      <c r="Y49" s="10">
        <v>0.58926339999999999</v>
      </c>
      <c r="Z49" s="9">
        <v>640</v>
      </c>
      <c r="AA49" s="10">
        <v>0.79900119999999997</v>
      </c>
      <c r="AB49" s="9">
        <v>765</v>
      </c>
      <c r="AC49" s="10">
        <v>0.95505620000000002</v>
      </c>
      <c r="AD49" s="9">
        <v>790</v>
      </c>
      <c r="AE49" s="10">
        <v>0.98626720000000001</v>
      </c>
      <c r="AF49" s="9">
        <v>10</v>
      </c>
      <c r="AG49" s="10">
        <v>1.37328E-2</v>
      </c>
      <c r="AH49" s="9">
        <v>800</v>
      </c>
      <c r="AI49" s="9">
        <v>400</v>
      </c>
      <c r="AJ49" s="10">
        <v>0.45067259999999998</v>
      </c>
      <c r="AK49" s="9">
        <v>575</v>
      </c>
      <c r="AL49" s="10">
        <v>0.64686100000000002</v>
      </c>
      <c r="AM49" s="9">
        <v>725</v>
      </c>
      <c r="AN49" s="10">
        <v>0.81165920000000003</v>
      </c>
      <c r="AO49" s="9">
        <v>820</v>
      </c>
      <c r="AP49" s="10">
        <v>0.92040359999999999</v>
      </c>
      <c r="AQ49" s="9">
        <v>70</v>
      </c>
      <c r="AR49" s="10">
        <v>7.9596399999999998E-2</v>
      </c>
      <c r="AS49" s="9">
        <v>890</v>
      </c>
      <c r="AT49" s="9">
        <v>325</v>
      </c>
      <c r="AU49" s="10">
        <v>0.44429160000000001</v>
      </c>
      <c r="AV49" s="9">
        <v>500</v>
      </c>
      <c r="AW49" s="10">
        <v>0.68775790000000003</v>
      </c>
      <c r="AX49" s="9">
        <v>605</v>
      </c>
      <c r="AY49" s="10">
        <v>0.83081159999999998</v>
      </c>
      <c r="AZ49" s="9">
        <v>650</v>
      </c>
      <c r="BA49" s="10">
        <v>0.89683630000000003</v>
      </c>
      <c r="BB49" s="9">
        <v>75</v>
      </c>
      <c r="BC49" s="10">
        <v>0.1031637</v>
      </c>
      <c r="BD49" s="9">
        <v>725</v>
      </c>
    </row>
    <row r="50" spans="1:56" ht="15" customHeight="1" x14ac:dyDescent="0.2">
      <c r="A50" s="22" t="s">
        <v>73</v>
      </c>
      <c r="B50" s="23">
        <v>30</v>
      </c>
      <c r="C50" s="24">
        <v>0.72727269999999999</v>
      </c>
      <c r="D50" s="23">
        <v>35</v>
      </c>
      <c r="E50" s="24">
        <v>0.81818179999999996</v>
      </c>
      <c r="F50" s="23">
        <v>40</v>
      </c>
      <c r="G50" s="24">
        <v>0.90909090000000004</v>
      </c>
      <c r="H50" s="23">
        <v>45</v>
      </c>
      <c r="I50" s="24">
        <v>1</v>
      </c>
      <c r="J50" s="23">
        <v>0</v>
      </c>
      <c r="K50" s="24">
        <v>0</v>
      </c>
      <c r="L50" s="23">
        <v>45</v>
      </c>
      <c r="M50" s="23">
        <v>45</v>
      </c>
      <c r="N50" s="24" t="s">
        <v>29</v>
      </c>
      <c r="O50" s="23">
        <v>45</v>
      </c>
      <c r="P50" s="24" t="s">
        <v>29</v>
      </c>
      <c r="Q50" s="23">
        <v>45</v>
      </c>
      <c r="R50" s="24" t="s">
        <v>29</v>
      </c>
      <c r="S50" s="23">
        <v>45</v>
      </c>
      <c r="T50" s="24" t="s">
        <v>29</v>
      </c>
      <c r="U50" s="23" t="s">
        <v>29</v>
      </c>
      <c r="V50" s="24" t="s">
        <v>29</v>
      </c>
      <c r="W50" s="23">
        <v>50</v>
      </c>
      <c r="X50" s="23">
        <v>30</v>
      </c>
      <c r="Y50" s="24">
        <v>0.73684210000000006</v>
      </c>
      <c r="Z50" s="23">
        <v>40</v>
      </c>
      <c r="AA50" s="24">
        <v>1</v>
      </c>
      <c r="AB50" s="23">
        <v>40</v>
      </c>
      <c r="AC50" s="24">
        <v>1</v>
      </c>
      <c r="AD50" s="23">
        <v>40</v>
      </c>
      <c r="AE50" s="24">
        <v>1</v>
      </c>
      <c r="AF50" s="23">
        <v>0</v>
      </c>
      <c r="AG50" s="24">
        <v>0</v>
      </c>
      <c r="AH50" s="23">
        <v>40</v>
      </c>
      <c r="AI50" s="23">
        <v>25</v>
      </c>
      <c r="AJ50" s="24">
        <v>0.8125</v>
      </c>
      <c r="AK50" s="23">
        <v>30</v>
      </c>
      <c r="AL50" s="24">
        <v>0.90625</v>
      </c>
      <c r="AM50" s="23">
        <v>30</v>
      </c>
      <c r="AN50" s="24">
        <v>1</v>
      </c>
      <c r="AO50" s="23">
        <v>30</v>
      </c>
      <c r="AP50" s="24">
        <v>1</v>
      </c>
      <c r="AQ50" s="23">
        <v>0</v>
      </c>
      <c r="AR50" s="24">
        <v>0</v>
      </c>
      <c r="AS50" s="23">
        <v>30</v>
      </c>
      <c r="AT50" s="23">
        <v>25</v>
      </c>
      <c r="AU50" s="24">
        <v>0.69230769999999997</v>
      </c>
      <c r="AV50" s="23">
        <v>30</v>
      </c>
      <c r="AW50" s="24">
        <v>0.82051280000000004</v>
      </c>
      <c r="AX50" s="23">
        <v>35</v>
      </c>
      <c r="AY50" s="24">
        <v>0.9487179</v>
      </c>
      <c r="AZ50" s="23">
        <v>40</v>
      </c>
      <c r="BA50" s="24">
        <v>1</v>
      </c>
      <c r="BB50" s="23">
        <v>0</v>
      </c>
      <c r="BC50" s="24">
        <v>0</v>
      </c>
      <c r="BD50" s="23">
        <v>40</v>
      </c>
    </row>
    <row r="51" spans="1:56" ht="15" customHeight="1" x14ac:dyDescent="0.2">
      <c r="A51" t="s">
        <v>43</v>
      </c>
      <c r="B51" s="9">
        <v>27145</v>
      </c>
      <c r="C51" s="10">
        <v>0.31197999999999998</v>
      </c>
      <c r="D51" s="9">
        <v>48265</v>
      </c>
      <c r="E51" s="10">
        <v>0.5547166</v>
      </c>
      <c r="F51" s="9">
        <v>66440</v>
      </c>
      <c r="G51" s="10">
        <v>0.76359580000000005</v>
      </c>
      <c r="H51" s="9">
        <v>78320</v>
      </c>
      <c r="I51" s="10">
        <v>0.90011719999999995</v>
      </c>
      <c r="J51" s="9">
        <v>8690</v>
      </c>
      <c r="K51" s="10">
        <v>9.9882799999999994E-2</v>
      </c>
      <c r="L51" s="9">
        <v>87010</v>
      </c>
      <c r="M51" s="9">
        <v>37140</v>
      </c>
      <c r="N51" s="10">
        <v>0.42211870000000001</v>
      </c>
      <c r="O51" s="9">
        <v>57255</v>
      </c>
      <c r="P51" s="10">
        <v>0.65076149999999999</v>
      </c>
      <c r="Q51" s="9">
        <v>74610</v>
      </c>
      <c r="R51" s="10">
        <v>0.84804500000000005</v>
      </c>
      <c r="S51" s="9">
        <v>81900</v>
      </c>
      <c r="T51" s="10">
        <v>0.93087070000000005</v>
      </c>
      <c r="U51" s="9">
        <v>6080</v>
      </c>
      <c r="V51" s="10">
        <v>6.9129300000000005E-2</v>
      </c>
      <c r="W51" s="9">
        <v>87980</v>
      </c>
      <c r="X51" s="9">
        <v>29570</v>
      </c>
      <c r="Y51" s="10">
        <v>0.35892210000000002</v>
      </c>
      <c r="Z51" s="9">
        <v>51725</v>
      </c>
      <c r="AA51" s="10">
        <v>0.62790729999999995</v>
      </c>
      <c r="AB51" s="9">
        <v>71840</v>
      </c>
      <c r="AC51" s="10">
        <v>0.87204420000000005</v>
      </c>
      <c r="AD51" s="9">
        <v>78560</v>
      </c>
      <c r="AE51" s="10">
        <v>0.95364170000000004</v>
      </c>
      <c r="AF51" s="9">
        <v>3820</v>
      </c>
      <c r="AG51" s="10">
        <v>4.6358299999999998E-2</v>
      </c>
      <c r="AH51" s="9">
        <v>82380</v>
      </c>
      <c r="AI51" s="9">
        <v>21000</v>
      </c>
      <c r="AJ51" s="10">
        <v>0.25645059999999997</v>
      </c>
      <c r="AK51" s="9">
        <v>40330</v>
      </c>
      <c r="AL51" s="10">
        <v>0.49248389999999997</v>
      </c>
      <c r="AM51" s="9">
        <v>59105</v>
      </c>
      <c r="AN51" s="10">
        <v>0.72173989999999999</v>
      </c>
      <c r="AO51" s="9">
        <v>72460</v>
      </c>
      <c r="AP51" s="10">
        <v>0.88481030000000005</v>
      </c>
      <c r="AQ51" s="9">
        <v>9435</v>
      </c>
      <c r="AR51" s="10">
        <v>0.11518970000000001</v>
      </c>
      <c r="AS51" s="9">
        <v>81890</v>
      </c>
      <c r="AT51" s="9">
        <v>21390</v>
      </c>
      <c r="AU51" s="10">
        <v>0.25073859999999998</v>
      </c>
      <c r="AV51" s="9">
        <v>42260</v>
      </c>
      <c r="AW51" s="10">
        <v>0.49543959999999998</v>
      </c>
      <c r="AX51" s="9">
        <v>62630</v>
      </c>
      <c r="AY51" s="10">
        <v>0.73420870000000005</v>
      </c>
      <c r="AZ51" s="9">
        <v>70930</v>
      </c>
      <c r="BA51" s="10">
        <v>0.83154749999999999</v>
      </c>
      <c r="BB51" s="9">
        <v>14370</v>
      </c>
      <c r="BC51" s="10">
        <v>0.16845250000000001</v>
      </c>
      <c r="BD51" s="9">
        <v>85300</v>
      </c>
    </row>
    <row r="52" spans="1:56" ht="15" customHeight="1" x14ac:dyDescent="0.2"/>
    <row r="53"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6"/>
  <sheetViews>
    <sheetView workbookViewId="0"/>
  </sheetViews>
  <sheetFormatPr defaultColWidth="18"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8" customWidth="1"/>
  </cols>
  <sheetData>
    <row r="1" spans="1:56" ht="35.1" customHeight="1" x14ac:dyDescent="0.2">
      <c r="A1" s="6" t="s">
        <v>147</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15</v>
      </c>
      <c r="C4" s="10" t="s">
        <v>29</v>
      </c>
      <c r="D4" s="9">
        <v>30</v>
      </c>
      <c r="E4" s="10" t="s">
        <v>29</v>
      </c>
      <c r="F4" s="9">
        <v>30</v>
      </c>
      <c r="G4" s="10" t="s">
        <v>29</v>
      </c>
      <c r="H4" s="9">
        <v>35</v>
      </c>
      <c r="I4" s="10" t="s">
        <v>29</v>
      </c>
      <c r="J4" s="9" t="s">
        <v>29</v>
      </c>
      <c r="K4" s="10" t="s">
        <v>29</v>
      </c>
      <c r="L4" s="9">
        <v>40</v>
      </c>
      <c r="M4" s="9">
        <v>25</v>
      </c>
      <c r="N4" s="10" t="s">
        <v>29</v>
      </c>
      <c r="O4" s="9">
        <v>30</v>
      </c>
      <c r="P4" s="10" t="s">
        <v>29</v>
      </c>
      <c r="Q4" s="9">
        <v>35</v>
      </c>
      <c r="R4" s="10" t="s">
        <v>29</v>
      </c>
      <c r="S4" s="9">
        <v>35</v>
      </c>
      <c r="T4" s="10" t="s">
        <v>29</v>
      </c>
      <c r="U4" s="9" t="s">
        <v>29</v>
      </c>
      <c r="V4" s="10" t="s">
        <v>29</v>
      </c>
      <c r="W4" s="9">
        <v>35</v>
      </c>
      <c r="X4" s="9">
        <v>30</v>
      </c>
      <c r="Y4" s="10" t="s">
        <v>29</v>
      </c>
      <c r="Z4" s="9">
        <v>40</v>
      </c>
      <c r="AA4" s="10" t="s">
        <v>29</v>
      </c>
      <c r="AB4" s="9">
        <v>45</v>
      </c>
      <c r="AC4" s="10" t="s">
        <v>29</v>
      </c>
      <c r="AD4" s="9">
        <v>45</v>
      </c>
      <c r="AE4" s="10" t="s">
        <v>29</v>
      </c>
      <c r="AF4" s="9" t="s">
        <v>29</v>
      </c>
      <c r="AG4" s="10" t="s">
        <v>29</v>
      </c>
      <c r="AH4" s="9">
        <v>50</v>
      </c>
      <c r="AI4" s="9">
        <v>15</v>
      </c>
      <c r="AJ4" s="10" t="s">
        <v>29</v>
      </c>
      <c r="AK4" s="9">
        <v>25</v>
      </c>
      <c r="AL4" s="10" t="s">
        <v>29</v>
      </c>
      <c r="AM4" s="9">
        <v>30</v>
      </c>
      <c r="AN4" s="10" t="s">
        <v>29</v>
      </c>
      <c r="AO4" s="9">
        <v>35</v>
      </c>
      <c r="AP4" s="10" t="s">
        <v>29</v>
      </c>
      <c r="AQ4" s="9" t="s">
        <v>29</v>
      </c>
      <c r="AR4" s="10" t="s">
        <v>29</v>
      </c>
      <c r="AS4" s="9">
        <v>35</v>
      </c>
      <c r="AT4" s="9">
        <v>15</v>
      </c>
      <c r="AU4" s="10" t="s">
        <v>29</v>
      </c>
      <c r="AV4" s="9">
        <v>20</v>
      </c>
      <c r="AW4" s="10" t="s">
        <v>29</v>
      </c>
      <c r="AX4" s="9">
        <v>25</v>
      </c>
      <c r="AY4" s="10" t="s">
        <v>29</v>
      </c>
      <c r="AZ4" s="9">
        <v>25</v>
      </c>
      <c r="BA4" s="10" t="s">
        <v>29</v>
      </c>
      <c r="BB4" s="9" t="s">
        <v>29</v>
      </c>
      <c r="BC4" s="10" t="s">
        <v>29</v>
      </c>
      <c r="BD4" s="9">
        <v>25</v>
      </c>
    </row>
    <row r="5" spans="1:56" ht="15" customHeight="1" x14ac:dyDescent="0.2">
      <c r="A5" t="s">
        <v>148</v>
      </c>
      <c r="B5" s="9">
        <v>60</v>
      </c>
      <c r="C5" s="10" t="s">
        <v>29</v>
      </c>
      <c r="D5" s="9">
        <v>110</v>
      </c>
      <c r="E5" s="10" t="s">
        <v>29</v>
      </c>
      <c r="F5" s="9">
        <v>140</v>
      </c>
      <c r="G5" s="10" t="s">
        <v>29</v>
      </c>
      <c r="H5" s="9">
        <v>150</v>
      </c>
      <c r="I5" s="10" t="s">
        <v>29</v>
      </c>
      <c r="J5" s="9" t="s">
        <v>29</v>
      </c>
      <c r="K5" s="10" t="s">
        <v>29</v>
      </c>
      <c r="L5" s="9">
        <v>150</v>
      </c>
      <c r="M5" s="9">
        <v>60</v>
      </c>
      <c r="N5" s="10" t="s">
        <v>29</v>
      </c>
      <c r="O5" s="9">
        <v>90</v>
      </c>
      <c r="P5" s="10" t="s">
        <v>29</v>
      </c>
      <c r="Q5" s="9">
        <v>115</v>
      </c>
      <c r="R5" s="10" t="s">
        <v>29</v>
      </c>
      <c r="S5" s="9">
        <v>120</v>
      </c>
      <c r="T5" s="10" t="s">
        <v>29</v>
      </c>
      <c r="U5" s="9" t="s">
        <v>29</v>
      </c>
      <c r="V5" s="10" t="s">
        <v>29</v>
      </c>
      <c r="W5" s="9">
        <v>120</v>
      </c>
      <c r="X5" s="9">
        <v>50</v>
      </c>
      <c r="Y5" s="10" t="s">
        <v>29</v>
      </c>
      <c r="Z5" s="9">
        <v>95</v>
      </c>
      <c r="AA5" s="10" t="s">
        <v>29</v>
      </c>
      <c r="AB5" s="9">
        <v>115</v>
      </c>
      <c r="AC5" s="10" t="s">
        <v>29</v>
      </c>
      <c r="AD5" s="9">
        <v>115</v>
      </c>
      <c r="AE5" s="10" t="s">
        <v>29</v>
      </c>
      <c r="AF5" s="9" t="s">
        <v>29</v>
      </c>
      <c r="AG5" s="10" t="s">
        <v>29</v>
      </c>
      <c r="AH5" s="9">
        <v>120</v>
      </c>
      <c r="AI5" s="9">
        <v>45</v>
      </c>
      <c r="AJ5" s="10">
        <v>0.44897959999999998</v>
      </c>
      <c r="AK5" s="9">
        <v>70</v>
      </c>
      <c r="AL5" s="10">
        <v>0.72448979999999996</v>
      </c>
      <c r="AM5" s="9">
        <v>90</v>
      </c>
      <c r="AN5" s="10">
        <v>0.9183673</v>
      </c>
      <c r="AO5" s="9">
        <v>95</v>
      </c>
      <c r="AP5" s="10">
        <v>0.94897960000000003</v>
      </c>
      <c r="AQ5" s="9">
        <v>5</v>
      </c>
      <c r="AR5" s="10">
        <v>5.10204E-2</v>
      </c>
      <c r="AS5" s="9">
        <v>100</v>
      </c>
      <c r="AT5" s="9">
        <v>35</v>
      </c>
      <c r="AU5" s="10" t="s">
        <v>29</v>
      </c>
      <c r="AV5" s="9">
        <v>65</v>
      </c>
      <c r="AW5" s="10" t="s">
        <v>29</v>
      </c>
      <c r="AX5" s="9">
        <v>90</v>
      </c>
      <c r="AY5" s="10" t="s">
        <v>29</v>
      </c>
      <c r="AZ5" s="9">
        <v>95</v>
      </c>
      <c r="BA5" s="10" t="s">
        <v>29</v>
      </c>
      <c r="BB5" s="9" t="s">
        <v>29</v>
      </c>
      <c r="BC5" s="10" t="s">
        <v>29</v>
      </c>
      <c r="BD5" s="9">
        <v>95</v>
      </c>
    </row>
    <row r="6" spans="1:56" ht="15" customHeight="1" x14ac:dyDescent="0.2">
      <c r="A6" t="s">
        <v>149</v>
      </c>
      <c r="B6" s="9">
        <v>80</v>
      </c>
      <c r="C6" s="10" t="s">
        <v>29</v>
      </c>
      <c r="D6" s="9">
        <v>140</v>
      </c>
      <c r="E6" s="10" t="s">
        <v>29</v>
      </c>
      <c r="F6" s="9">
        <v>200</v>
      </c>
      <c r="G6" s="10" t="s">
        <v>29</v>
      </c>
      <c r="H6" s="9">
        <v>205</v>
      </c>
      <c r="I6" s="10" t="s">
        <v>29</v>
      </c>
      <c r="J6" s="9" t="s">
        <v>29</v>
      </c>
      <c r="K6" s="10" t="s">
        <v>29</v>
      </c>
      <c r="L6" s="9">
        <v>210</v>
      </c>
      <c r="M6" s="9">
        <v>55</v>
      </c>
      <c r="N6" s="10" t="s">
        <v>29</v>
      </c>
      <c r="O6" s="9">
        <v>115</v>
      </c>
      <c r="P6" s="10" t="s">
        <v>29</v>
      </c>
      <c r="Q6" s="9">
        <v>140</v>
      </c>
      <c r="R6" s="10" t="s">
        <v>29</v>
      </c>
      <c r="S6" s="9">
        <v>145</v>
      </c>
      <c r="T6" s="10" t="s">
        <v>29</v>
      </c>
      <c r="U6" s="9" t="s">
        <v>29</v>
      </c>
      <c r="V6" s="10" t="s">
        <v>29</v>
      </c>
      <c r="W6" s="9">
        <v>150</v>
      </c>
      <c r="X6" s="9">
        <v>60</v>
      </c>
      <c r="Y6" s="10">
        <v>0.41379310000000002</v>
      </c>
      <c r="Z6" s="9">
        <v>105</v>
      </c>
      <c r="AA6" s="10">
        <v>0.7103448</v>
      </c>
      <c r="AB6" s="9">
        <v>140</v>
      </c>
      <c r="AC6" s="10">
        <v>0.96551719999999996</v>
      </c>
      <c r="AD6" s="9">
        <v>145</v>
      </c>
      <c r="AE6" s="10">
        <v>1</v>
      </c>
      <c r="AF6" s="9">
        <v>0</v>
      </c>
      <c r="AG6" s="10">
        <v>0</v>
      </c>
      <c r="AH6" s="9">
        <v>145</v>
      </c>
      <c r="AI6" s="9">
        <v>50</v>
      </c>
      <c r="AJ6" s="10" t="s">
        <v>29</v>
      </c>
      <c r="AK6" s="9">
        <v>95</v>
      </c>
      <c r="AL6" s="10" t="s">
        <v>29</v>
      </c>
      <c r="AM6" s="9">
        <v>135</v>
      </c>
      <c r="AN6" s="10" t="s">
        <v>29</v>
      </c>
      <c r="AO6" s="9">
        <v>140</v>
      </c>
      <c r="AP6" s="10" t="s">
        <v>29</v>
      </c>
      <c r="AQ6" s="9" t="s">
        <v>29</v>
      </c>
      <c r="AR6" s="10" t="s">
        <v>29</v>
      </c>
      <c r="AS6" s="9">
        <v>145</v>
      </c>
      <c r="AT6" s="9">
        <v>45</v>
      </c>
      <c r="AU6" s="10" t="s">
        <v>29</v>
      </c>
      <c r="AV6" s="9">
        <v>90</v>
      </c>
      <c r="AW6" s="10" t="s">
        <v>29</v>
      </c>
      <c r="AX6" s="9">
        <v>130</v>
      </c>
      <c r="AY6" s="10" t="s">
        <v>29</v>
      </c>
      <c r="AZ6" s="9">
        <v>140</v>
      </c>
      <c r="BA6" s="10" t="s">
        <v>29</v>
      </c>
      <c r="BB6" s="9" t="s">
        <v>29</v>
      </c>
      <c r="BC6" s="10" t="s">
        <v>29</v>
      </c>
      <c r="BD6" s="9">
        <v>145</v>
      </c>
    </row>
    <row r="7" spans="1:56" ht="15" customHeight="1" x14ac:dyDescent="0.2">
      <c r="A7" t="s">
        <v>48</v>
      </c>
      <c r="B7" s="9">
        <v>210</v>
      </c>
      <c r="C7" s="10">
        <v>0.21057880000000001</v>
      </c>
      <c r="D7" s="9">
        <v>455</v>
      </c>
      <c r="E7" s="10">
        <v>0.45209579999999999</v>
      </c>
      <c r="F7" s="9">
        <v>710</v>
      </c>
      <c r="G7" s="10">
        <v>0.70658679999999996</v>
      </c>
      <c r="H7" s="9">
        <v>895</v>
      </c>
      <c r="I7" s="10">
        <v>0.8942116</v>
      </c>
      <c r="J7" s="9">
        <v>105</v>
      </c>
      <c r="K7" s="10">
        <v>0.1057884</v>
      </c>
      <c r="L7" s="9">
        <v>1000</v>
      </c>
      <c r="M7" s="9">
        <v>360</v>
      </c>
      <c r="N7" s="10">
        <v>0.39537440000000001</v>
      </c>
      <c r="O7" s="9">
        <v>560</v>
      </c>
      <c r="P7" s="10">
        <v>0.61894269999999996</v>
      </c>
      <c r="Q7" s="9">
        <v>740</v>
      </c>
      <c r="R7" s="10">
        <v>0.81277529999999998</v>
      </c>
      <c r="S7" s="9">
        <v>835</v>
      </c>
      <c r="T7" s="10">
        <v>0.91960350000000002</v>
      </c>
      <c r="U7" s="9">
        <v>75</v>
      </c>
      <c r="V7" s="10">
        <v>8.0396499999999996E-2</v>
      </c>
      <c r="W7" s="9">
        <v>910</v>
      </c>
      <c r="X7" s="9">
        <v>260</v>
      </c>
      <c r="Y7" s="10">
        <v>0.34031410000000001</v>
      </c>
      <c r="Z7" s="9">
        <v>480</v>
      </c>
      <c r="AA7" s="10">
        <v>0.62958119999999995</v>
      </c>
      <c r="AB7" s="9">
        <v>665</v>
      </c>
      <c r="AC7" s="10">
        <v>0.87303660000000005</v>
      </c>
      <c r="AD7" s="9">
        <v>735</v>
      </c>
      <c r="AE7" s="10">
        <v>0.96204190000000001</v>
      </c>
      <c r="AF7" s="9">
        <v>30</v>
      </c>
      <c r="AG7" s="10">
        <v>3.7958100000000002E-2</v>
      </c>
      <c r="AH7" s="9">
        <v>765</v>
      </c>
      <c r="AI7" s="9">
        <v>145</v>
      </c>
      <c r="AJ7" s="10">
        <v>0.2117647</v>
      </c>
      <c r="AK7" s="9">
        <v>325</v>
      </c>
      <c r="AL7" s="10">
        <v>0.47499999999999998</v>
      </c>
      <c r="AM7" s="9">
        <v>490</v>
      </c>
      <c r="AN7" s="10">
        <v>0.7220588</v>
      </c>
      <c r="AO7" s="9">
        <v>570</v>
      </c>
      <c r="AP7" s="10">
        <v>0.83676470000000003</v>
      </c>
      <c r="AQ7" s="9">
        <v>110</v>
      </c>
      <c r="AR7" s="10">
        <v>0.1632353</v>
      </c>
      <c r="AS7" s="9">
        <v>680</v>
      </c>
      <c r="AT7" s="9">
        <v>165</v>
      </c>
      <c r="AU7" s="10">
        <v>0.2326241</v>
      </c>
      <c r="AV7" s="9">
        <v>335</v>
      </c>
      <c r="AW7" s="10">
        <v>0.47234039999999999</v>
      </c>
      <c r="AX7" s="9">
        <v>495</v>
      </c>
      <c r="AY7" s="10">
        <v>0.70070920000000003</v>
      </c>
      <c r="AZ7" s="9">
        <v>590</v>
      </c>
      <c r="BA7" s="10">
        <v>0.83971629999999997</v>
      </c>
      <c r="BB7" s="9">
        <v>115</v>
      </c>
      <c r="BC7" s="10">
        <v>0.1602837</v>
      </c>
      <c r="BD7" s="9">
        <v>705</v>
      </c>
    </row>
    <row r="8" spans="1:56" ht="15" customHeight="1" x14ac:dyDescent="0.2">
      <c r="A8" t="s">
        <v>135</v>
      </c>
      <c r="B8" s="9">
        <v>85</v>
      </c>
      <c r="C8" s="10">
        <v>0.23796030000000001</v>
      </c>
      <c r="D8" s="9">
        <v>175</v>
      </c>
      <c r="E8" s="10">
        <v>0.49858360000000002</v>
      </c>
      <c r="F8" s="9">
        <v>260</v>
      </c>
      <c r="G8" s="10">
        <v>0.73937679999999995</v>
      </c>
      <c r="H8" s="9">
        <v>320</v>
      </c>
      <c r="I8" s="10">
        <v>0.90368269999999995</v>
      </c>
      <c r="J8" s="9">
        <v>35</v>
      </c>
      <c r="K8" s="10">
        <v>9.6317299999999995E-2</v>
      </c>
      <c r="L8" s="9">
        <v>355</v>
      </c>
      <c r="M8" s="9">
        <v>130</v>
      </c>
      <c r="N8" s="10">
        <v>0.52868850000000001</v>
      </c>
      <c r="O8" s="9">
        <v>190</v>
      </c>
      <c r="P8" s="10">
        <v>0.77868850000000001</v>
      </c>
      <c r="Q8" s="9">
        <v>230</v>
      </c>
      <c r="R8" s="10">
        <v>0.94262299999999999</v>
      </c>
      <c r="S8" s="9">
        <v>240</v>
      </c>
      <c r="T8" s="10">
        <v>0.97540979999999999</v>
      </c>
      <c r="U8" s="9">
        <v>5</v>
      </c>
      <c r="V8" s="10">
        <v>2.45902E-2</v>
      </c>
      <c r="W8" s="9">
        <v>245</v>
      </c>
      <c r="X8" s="9">
        <v>120</v>
      </c>
      <c r="Y8" s="10" t="s">
        <v>29</v>
      </c>
      <c r="Z8" s="9">
        <v>205</v>
      </c>
      <c r="AA8" s="10" t="s">
        <v>29</v>
      </c>
      <c r="AB8" s="9">
        <v>250</v>
      </c>
      <c r="AC8" s="10" t="s">
        <v>29</v>
      </c>
      <c r="AD8" s="9">
        <v>265</v>
      </c>
      <c r="AE8" s="10" t="s">
        <v>29</v>
      </c>
      <c r="AF8" s="9" t="s">
        <v>29</v>
      </c>
      <c r="AG8" s="10" t="s">
        <v>29</v>
      </c>
      <c r="AH8" s="9">
        <v>265</v>
      </c>
      <c r="AI8" s="9">
        <v>45</v>
      </c>
      <c r="AJ8" s="10">
        <v>0.24102560000000001</v>
      </c>
      <c r="AK8" s="9">
        <v>100</v>
      </c>
      <c r="AL8" s="10">
        <v>0.51794870000000004</v>
      </c>
      <c r="AM8" s="9">
        <v>145</v>
      </c>
      <c r="AN8" s="10">
        <v>0.74871790000000005</v>
      </c>
      <c r="AO8" s="9">
        <v>165</v>
      </c>
      <c r="AP8" s="10">
        <v>0.85128210000000004</v>
      </c>
      <c r="AQ8" s="9">
        <v>30</v>
      </c>
      <c r="AR8" s="10">
        <v>0.14871789999999999</v>
      </c>
      <c r="AS8" s="9">
        <v>195</v>
      </c>
      <c r="AT8" s="9">
        <v>45</v>
      </c>
      <c r="AU8" s="10">
        <v>0.22926830000000001</v>
      </c>
      <c r="AV8" s="9">
        <v>95</v>
      </c>
      <c r="AW8" s="10">
        <v>0.46829270000000001</v>
      </c>
      <c r="AX8" s="9">
        <v>145</v>
      </c>
      <c r="AY8" s="10">
        <v>0.70731710000000003</v>
      </c>
      <c r="AZ8" s="9">
        <v>170</v>
      </c>
      <c r="BA8" s="10">
        <v>0.82926829999999996</v>
      </c>
      <c r="BB8" s="9">
        <v>35</v>
      </c>
      <c r="BC8" s="10">
        <v>0.17073169999999999</v>
      </c>
      <c r="BD8" s="9">
        <v>205</v>
      </c>
    </row>
    <row r="9" spans="1:56" ht="15" customHeight="1" x14ac:dyDescent="0.2">
      <c r="A9" t="s">
        <v>50</v>
      </c>
      <c r="B9" s="9">
        <v>360</v>
      </c>
      <c r="C9" s="10">
        <v>0.30405409999999999</v>
      </c>
      <c r="D9" s="9">
        <v>695</v>
      </c>
      <c r="E9" s="10">
        <v>0.58868240000000005</v>
      </c>
      <c r="F9" s="9">
        <v>955</v>
      </c>
      <c r="G9" s="10">
        <v>0.80489860000000002</v>
      </c>
      <c r="H9" s="9">
        <v>1110</v>
      </c>
      <c r="I9" s="10">
        <v>0.9375</v>
      </c>
      <c r="J9" s="9">
        <v>75</v>
      </c>
      <c r="K9" s="10">
        <v>6.25E-2</v>
      </c>
      <c r="L9" s="9">
        <v>1185</v>
      </c>
      <c r="M9" s="9">
        <v>485</v>
      </c>
      <c r="N9" s="10">
        <v>0.42224149999999999</v>
      </c>
      <c r="O9" s="9">
        <v>760</v>
      </c>
      <c r="P9" s="10">
        <v>0.66029539999999998</v>
      </c>
      <c r="Q9" s="9">
        <v>950</v>
      </c>
      <c r="R9" s="10">
        <v>0.82623809999999998</v>
      </c>
      <c r="S9" s="9">
        <v>1055</v>
      </c>
      <c r="T9" s="10">
        <v>0.91485660000000002</v>
      </c>
      <c r="U9" s="9">
        <v>100</v>
      </c>
      <c r="V9" s="10">
        <v>8.5143399999999994E-2</v>
      </c>
      <c r="W9" s="9">
        <v>1150</v>
      </c>
      <c r="X9" s="9">
        <v>490</v>
      </c>
      <c r="Y9" s="10">
        <v>0.4330986</v>
      </c>
      <c r="Z9" s="9">
        <v>785</v>
      </c>
      <c r="AA9" s="10">
        <v>0.6919014</v>
      </c>
      <c r="AB9" s="9">
        <v>1040</v>
      </c>
      <c r="AC9" s="10">
        <v>0.91461269999999995</v>
      </c>
      <c r="AD9" s="9">
        <v>1110</v>
      </c>
      <c r="AE9" s="10">
        <v>0.97711269999999995</v>
      </c>
      <c r="AF9" s="9">
        <v>25</v>
      </c>
      <c r="AG9" s="10">
        <v>2.2887299999999999E-2</v>
      </c>
      <c r="AH9" s="9">
        <v>1135</v>
      </c>
      <c r="AI9" s="9">
        <v>355</v>
      </c>
      <c r="AJ9" s="10">
        <v>0.33147110000000002</v>
      </c>
      <c r="AK9" s="9">
        <v>645</v>
      </c>
      <c r="AL9" s="10">
        <v>0.60148979999999996</v>
      </c>
      <c r="AM9" s="9">
        <v>885</v>
      </c>
      <c r="AN9" s="10">
        <v>0.82588450000000002</v>
      </c>
      <c r="AO9" s="9">
        <v>955</v>
      </c>
      <c r="AP9" s="10">
        <v>0.88919930000000003</v>
      </c>
      <c r="AQ9" s="9">
        <v>120</v>
      </c>
      <c r="AR9" s="10">
        <v>0.1108007</v>
      </c>
      <c r="AS9" s="9">
        <v>1075</v>
      </c>
      <c r="AT9" s="9">
        <v>355</v>
      </c>
      <c r="AU9" s="10">
        <v>0.30929630000000002</v>
      </c>
      <c r="AV9" s="9">
        <v>655</v>
      </c>
      <c r="AW9" s="10">
        <v>0.56907039999999998</v>
      </c>
      <c r="AX9" s="9">
        <v>930</v>
      </c>
      <c r="AY9" s="10">
        <v>0.80799299999999996</v>
      </c>
      <c r="AZ9" s="9">
        <v>1025</v>
      </c>
      <c r="BA9" s="10">
        <v>0.88879240000000004</v>
      </c>
      <c r="BB9" s="9">
        <v>130</v>
      </c>
      <c r="BC9" s="10">
        <v>0.1112076</v>
      </c>
      <c r="BD9" s="9">
        <v>1150</v>
      </c>
    </row>
    <row r="10" spans="1:56" ht="15" customHeight="1" x14ac:dyDescent="0.2">
      <c r="A10" t="s">
        <v>51</v>
      </c>
      <c r="B10" s="9">
        <v>25</v>
      </c>
      <c r="C10" s="10">
        <v>0.82758620000000005</v>
      </c>
      <c r="D10" s="9">
        <v>25</v>
      </c>
      <c r="E10" s="10">
        <v>0.89655169999999995</v>
      </c>
      <c r="F10" s="9">
        <v>30</v>
      </c>
      <c r="G10" s="10">
        <v>0.96551719999999996</v>
      </c>
      <c r="H10" s="9">
        <v>30</v>
      </c>
      <c r="I10" s="10">
        <v>1</v>
      </c>
      <c r="J10" s="9">
        <v>0</v>
      </c>
      <c r="K10" s="10">
        <v>0</v>
      </c>
      <c r="L10" s="9">
        <v>30</v>
      </c>
      <c r="M10" s="9">
        <v>25</v>
      </c>
      <c r="N10" s="10">
        <v>0.88888889999999998</v>
      </c>
      <c r="O10" s="9">
        <v>25</v>
      </c>
      <c r="P10" s="10">
        <v>1</v>
      </c>
      <c r="Q10" s="9">
        <v>25</v>
      </c>
      <c r="R10" s="10">
        <v>1</v>
      </c>
      <c r="S10" s="9">
        <v>25</v>
      </c>
      <c r="T10" s="10">
        <v>1</v>
      </c>
      <c r="U10" s="9">
        <v>0</v>
      </c>
      <c r="V10" s="10">
        <v>0</v>
      </c>
      <c r="W10" s="9">
        <v>25</v>
      </c>
      <c r="X10" s="9">
        <v>25</v>
      </c>
      <c r="Y10" s="10">
        <v>0.85714290000000004</v>
      </c>
      <c r="Z10" s="9">
        <v>30</v>
      </c>
      <c r="AA10" s="10">
        <v>1</v>
      </c>
      <c r="AB10" s="9">
        <v>30</v>
      </c>
      <c r="AC10" s="10">
        <v>1</v>
      </c>
      <c r="AD10" s="9">
        <v>30</v>
      </c>
      <c r="AE10" s="10">
        <v>1</v>
      </c>
      <c r="AF10" s="9">
        <v>0</v>
      </c>
      <c r="AG10" s="10">
        <v>0</v>
      </c>
      <c r="AH10" s="9">
        <v>30</v>
      </c>
      <c r="AI10" s="9">
        <v>20</v>
      </c>
      <c r="AJ10" s="10">
        <v>0.80769230000000003</v>
      </c>
      <c r="AK10" s="9">
        <v>25</v>
      </c>
      <c r="AL10" s="10">
        <v>0.96153849999999996</v>
      </c>
      <c r="AM10" s="9">
        <v>25</v>
      </c>
      <c r="AN10" s="10">
        <v>1</v>
      </c>
      <c r="AO10" s="9">
        <v>25</v>
      </c>
      <c r="AP10" s="10">
        <v>1</v>
      </c>
      <c r="AQ10" s="9">
        <v>0</v>
      </c>
      <c r="AR10" s="10">
        <v>0</v>
      </c>
      <c r="AS10" s="9">
        <v>25</v>
      </c>
      <c r="AT10" s="9">
        <v>25</v>
      </c>
      <c r="AU10" s="10" t="s">
        <v>29</v>
      </c>
      <c r="AV10" s="9">
        <v>25</v>
      </c>
      <c r="AW10" s="10" t="s">
        <v>29</v>
      </c>
      <c r="AX10" s="9">
        <v>25</v>
      </c>
      <c r="AY10" s="10" t="s">
        <v>29</v>
      </c>
      <c r="AZ10" s="9">
        <v>25</v>
      </c>
      <c r="BA10" s="10" t="s">
        <v>29</v>
      </c>
      <c r="BB10" s="9" t="s">
        <v>29</v>
      </c>
      <c r="BC10" s="10" t="s">
        <v>29</v>
      </c>
      <c r="BD10" s="9">
        <v>30</v>
      </c>
    </row>
    <row r="11" spans="1:56" ht="15" customHeight="1" x14ac:dyDescent="0.2">
      <c r="A11" t="s">
        <v>52</v>
      </c>
      <c r="B11" s="9">
        <v>5</v>
      </c>
      <c r="C11" s="10">
        <v>0.42857139999999999</v>
      </c>
      <c r="D11" s="9">
        <v>10</v>
      </c>
      <c r="E11" s="10">
        <v>0.64285709999999996</v>
      </c>
      <c r="F11" s="9">
        <v>10</v>
      </c>
      <c r="G11" s="10">
        <v>0.71428570000000002</v>
      </c>
      <c r="H11" s="9">
        <v>15</v>
      </c>
      <c r="I11" s="10">
        <v>1</v>
      </c>
      <c r="J11" s="9">
        <v>0</v>
      </c>
      <c r="K11" s="10">
        <v>0</v>
      </c>
      <c r="L11" s="9">
        <v>15</v>
      </c>
      <c r="M11" s="9">
        <v>5</v>
      </c>
      <c r="N11" s="10">
        <v>0.6</v>
      </c>
      <c r="O11" s="9">
        <v>10</v>
      </c>
      <c r="P11" s="10">
        <v>0.8</v>
      </c>
      <c r="Q11" s="9">
        <v>10</v>
      </c>
      <c r="R11" s="10">
        <v>1</v>
      </c>
      <c r="S11" s="9">
        <v>10</v>
      </c>
      <c r="T11" s="10">
        <v>1</v>
      </c>
      <c r="U11" s="9">
        <v>0</v>
      </c>
      <c r="V11" s="10">
        <v>0</v>
      </c>
      <c r="W11" s="9">
        <v>10</v>
      </c>
      <c r="X11" s="9">
        <v>10</v>
      </c>
      <c r="Y11" s="10">
        <v>0.58823530000000002</v>
      </c>
      <c r="Z11" s="9">
        <v>15</v>
      </c>
      <c r="AA11" s="10">
        <v>0.8823529</v>
      </c>
      <c r="AB11" s="9">
        <v>15</v>
      </c>
      <c r="AC11" s="10">
        <v>1</v>
      </c>
      <c r="AD11" s="9">
        <v>15</v>
      </c>
      <c r="AE11" s="10">
        <v>1</v>
      </c>
      <c r="AF11" s="9">
        <v>0</v>
      </c>
      <c r="AG11" s="10">
        <v>0</v>
      </c>
      <c r="AH11" s="9">
        <v>15</v>
      </c>
      <c r="AI11" s="9" t="s">
        <v>29</v>
      </c>
      <c r="AJ11" s="10" t="s">
        <v>29</v>
      </c>
      <c r="AK11" s="9">
        <v>10</v>
      </c>
      <c r="AL11" s="10" t="s">
        <v>29</v>
      </c>
      <c r="AM11" s="9">
        <v>15</v>
      </c>
      <c r="AN11" s="10" t="s">
        <v>29</v>
      </c>
      <c r="AO11" s="9">
        <v>15</v>
      </c>
      <c r="AP11" s="10" t="s">
        <v>29</v>
      </c>
      <c r="AQ11" s="9">
        <v>0</v>
      </c>
      <c r="AR11" s="10">
        <v>0</v>
      </c>
      <c r="AS11" s="9">
        <v>15</v>
      </c>
      <c r="AT11" s="9">
        <v>5</v>
      </c>
      <c r="AU11" s="10">
        <v>0.41176469999999998</v>
      </c>
      <c r="AV11" s="9">
        <v>15</v>
      </c>
      <c r="AW11" s="10">
        <v>0.76470590000000005</v>
      </c>
      <c r="AX11" s="9">
        <v>15</v>
      </c>
      <c r="AY11" s="10">
        <v>0.94117649999999997</v>
      </c>
      <c r="AZ11" s="9">
        <v>15</v>
      </c>
      <c r="BA11" s="10">
        <v>1</v>
      </c>
      <c r="BB11" s="9">
        <v>0</v>
      </c>
      <c r="BC11" s="10">
        <v>0</v>
      </c>
      <c r="BD11" s="9">
        <v>15</v>
      </c>
    </row>
    <row r="12" spans="1:56" ht="15" customHeight="1" x14ac:dyDescent="0.2">
      <c r="A12" t="s">
        <v>53</v>
      </c>
      <c r="B12" s="9">
        <v>205</v>
      </c>
      <c r="C12" s="10">
        <v>0.35567009999999999</v>
      </c>
      <c r="D12" s="9">
        <v>330</v>
      </c>
      <c r="E12" s="10">
        <v>0.56872849999999997</v>
      </c>
      <c r="F12" s="9">
        <v>445</v>
      </c>
      <c r="G12" s="10">
        <v>0.76116839999999997</v>
      </c>
      <c r="H12" s="9">
        <v>530</v>
      </c>
      <c r="I12" s="10">
        <v>0.91065289999999999</v>
      </c>
      <c r="J12" s="9">
        <v>50</v>
      </c>
      <c r="K12" s="10">
        <v>8.9347099999999999E-2</v>
      </c>
      <c r="L12" s="9">
        <v>580</v>
      </c>
      <c r="M12" s="9">
        <v>205</v>
      </c>
      <c r="N12" s="10">
        <v>0.43870969999999998</v>
      </c>
      <c r="O12" s="9">
        <v>310</v>
      </c>
      <c r="P12" s="10">
        <v>0.6623656</v>
      </c>
      <c r="Q12" s="9">
        <v>410</v>
      </c>
      <c r="R12" s="10">
        <v>0.87741939999999996</v>
      </c>
      <c r="S12" s="9">
        <v>435</v>
      </c>
      <c r="T12" s="10">
        <v>0.93978490000000003</v>
      </c>
      <c r="U12" s="9">
        <v>30</v>
      </c>
      <c r="V12" s="10">
        <v>6.0215100000000001E-2</v>
      </c>
      <c r="W12" s="9">
        <v>465</v>
      </c>
      <c r="X12" s="9">
        <v>170</v>
      </c>
      <c r="Y12" s="10">
        <v>0.41564790000000001</v>
      </c>
      <c r="Z12" s="9">
        <v>300</v>
      </c>
      <c r="AA12" s="10">
        <v>0.73838630000000005</v>
      </c>
      <c r="AB12" s="9">
        <v>380</v>
      </c>
      <c r="AC12" s="10">
        <v>0.93154029999999999</v>
      </c>
      <c r="AD12" s="9">
        <v>395</v>
      </c>
      <c r="AE12" s="10">
        <v>0.97066010000000003</v>
      </c>
      <c r="AF12" s="9">
        <v>10</v>
      </c>
      <c r="AG12" s="10">
        <v>2.9339899999999999E-2</v>
      </c>
      <c r="AH12" s="9">
        <v>410</v>
      </c>
      <c r="AI12" s="9">
        <v>120</v>
      </c>
      <c r="AJ12" s="10">
        <v>0.232381</v>
      </c>
      <c r="AK12" s="9">
        <v>225</v>
      </c>
      <c r="AL12" s="10">
        <v>0.42857139999999999</v>
      </c>
      <c r="AM12" s="9">
        <v>335</v>
      </c>
      <c r="AN12" s="10">
        <v>0.64</v>
      </c>
      <c r="AO12" s="9">
        <v>390</v>
      </c>
      <c r="AP12" s="10">
        <v>0.74476189999999998</v>
      </c>
      <c r="AQ12" s="9">
        <v>135</v>
      </c>
      <c r="AR12" s="10">
        <v>0.25523810000000002</v>
      </c>
      <c r="AS12" s="9">
        <v>525</v>
      </c>
      <c r="AT12" s="9">
        <v>115</v>
      </c>
      <c r="AU12" s="10">
        <v>0.20620440000000001</v>
      </c>
      <c r="AV12" s="9">
        <v>255</v>
      </c>
      <c r="AW12" s="10">
        <v>0.4616788</v>
      </c>
      <c r="AX12" s="9">
        <v>380</v>
      </c>
      <c r="AY12" s="10">
        <v>0.69160580000000005</v>
      </c>
      <c r="AZ12" s="9">
        <v>445</v>
      </c>
      <c r="BA12" s="10">
        <v>0.81021900000000002</v>
      </c>
      <c r="BB12" s="9">
        <v>105</v>
      </c>
      <c r="BC12" s="10">
        <v>0.18978100000000001</v>
      </c>
      <c r="BD12" s="9">
        <v>550</v>
      </c>
    </row>
    <row r="13" spans="1:56" ht="15" customHeight="1" x14ac:dyDescent="0.2">
      <c r="A13" t="s">
        <v>76</v>
      </c>
      <c r="B13" s="9">
        <v>15</v>
      </c>
      <c r="C13" s="10">
        <v>0.22222220000000001</v>
      </c>
      <c r="D13" s="9">
        <v>25</v>
      </c>
      <c r="E13" s="10">
        <v>0.36111110000000002</v>
      </c>
      <c r="F13" s="9">
        <v>40</v>
      </c>
      <c r="G13" s="10">
        <v>0.56944439999999996</v>
      </c>
      <c r="H13" s="9">
        <v>55</v>
      </c>
      <c r="I13" s="10">
        <v>0.79166669999999995</v>
      </c>
      <c r="J13" s="9">
        <v>15</v>
      </c>
      <c r="K13" s="10">
        <v>0.2083333</v>
      </c>
      <c r="L13" s="9">
        <v>70</v>
      </c>
      <c r="M13" s="9">
        <v>15</v>
      </c>
      <c r="N13" s="10" t="s">
        <v>29</v>
      </c>
      <c r="O13" s="9">
        <v>30</v>
      </c>
      <c r="P13" s="10" t="s">
        <v>29</v>
      </c>
      <c r="Q13" s="9">
        <v>50</v>
      </c>
      <c r="R13" s="10" t="s">
        <v>29</v>
      </c>
      <c r="S13" s="9">
        <v>55</v>
      </c>
      <c r="T13" s="10" t="s">
        <v>29</v>
      </c>
      <c r="U13" s="9" t="s">
        <v>29</v>
      </c>
      <c r="V13" s="10" t="s">
        <v>29</v>
      </c>
      <c r="W13" s="9">
        <v>55</v>
      </c>
      <c r="X13" s="9">
        <v>5</v>
      </c>
      <c r="Y13" s="10">
        <v>0.26923079999999999</v>
      </c>
      <c r="Z13" s="9">
        <v>15</v>
      </c>
      <c r="AA13" s="10">
        <v>0.65384620000000004</v>
      </c>
      <c r="AB13" s="9">
        <v>25</v>
      </c>
      <c r="AC13" s="10">
        <v>0.96153849999999996</v>
      </c>
      <c r="AD13" s="9">
        <v>25</v>
      </c>
      <c r="AE13" s="10">
        <v>1</v>
      </c>
      <c r="AF13" s="9">
        <v>0</v>
      </c>
      <c r="AG13" s="10">
        <v>0</v>
      </c>
      <c r="AH13" s="9">
        <v>25</v>
      </c>
      <c r="AI13" s="9" t="s">
        <v>29</v>
      </c>
      <c r="AJ13" s="10" t="s">
        <v>29</v>
      </c>
      <c r="AK13" s="9">
        <v>10</v>
      </c>
      <c r="AL13" s="10" t="s">
        <v>29</v>
      </c>
      <c r="AM13" s="9">
        <v>30</v>
      </c>
      <c r="AN13" s="10" t="s">
        <v>29</v>
      </c>
      <c r="AO13" s="9">
        <v>35</v>
      </c>
      <c r="AP13" s="10" t="s">
        <v>29</v>
      </c>
      <c r="AQ13" s="9">
        <v>10</v>
      </c>
      <c r="AR13" s="10" t="s">
        <v>29</v>
      </c>
      <c r="AS13" s="9">
        <v>45</v>
      </c>
      <c r="AT13" s="9" t="s">
        <v>29</v>
      </c>
      <c r="AU13" s="10" t="s">
        <v>29</v>
      </c>
      <c r="AV13" s="9">
        <v>10</v>
      </c>
      <c r="AW13" s="10" t="s">
        <v>29</v>
      </c>
      <c r="AX13" s="9">
        <v>25</v>
      </c>
      <c r="AY13" s="10" t="s">
        <v>29</v>
      </c>
      <c r="AZ13" s="9">
        <v>30</v>
      </c>
      <c r="BA13" s="10" t="s">
        <v>29</v>
      </c>
      <c r="BB13" s="9">
        <v>15</v>
      </c>
      <c r="BC13" s="10" t="s">
        <v>29</v>
      </c>
      <c r="BD13" s="9">
        <v>50</v>
      </c>
    </row>
    <row r="14" spans="1:56" ht="15" customHeight="1" x14ac:dyDescent="0.2">
      <c r="A14" t="s">
        <v>55</v>
      </c>
      <c r="B14" s="9">
        <v>40</v>
      </c>
      <c r="C14" s="10">
        <v>0.21081079999999999</v>
      </c>
      <c r="D14" s="9">
        <v>100</v>
      </c>
      <c r="E14" s="10">
        <v>0.55135140000000005</v>
      </c>
      <c r="F14" s="9">
        <v>155</v>
      </c>
      <c r="G14" s="10">
        <v>0.83243239999999996</v>
      </c>
      <c r="H14" s="9">
        <v>180</v>
      </c>
      <c r="I14" s="10">
        <v>0.97297299999999998</v>
      </c>
      <c r="J14" s="9">
        <v>5</v>
      </c>
      <c r="K14" s="10">
        <v>2.7026999999999999E-2</v>
      </c>
      <c r="L14" s="9">
        <v>185</v>
      </c>
      <c r="M14" s="9">
        <v>80</v>
      </c>
      <c r="N14" s="10">
        <v>0.4561404</v>
      </c>
      <c r="O14" s="9">
        <v>125</v>
      </c>
      <c r="P14" s="10">
        <v>0.72514619999999996</v>
      </c>
      <c r="Q14" s="9">
        <v>150</v>
      </c>
      <c r="R14" s="10">
        <v>0.88304090000000002</v>
      </c>
      <c r="S14" s="9">
        <v>160</v>
      </c>
      <c r="T14" s="10">
        <v>0.92397660000000004</v>
      </c>
      <c r="U14" s="9">
        <v>15</v>
      </c>
      <c r="V14" s="10">
        <v>7.6023400000000005E-2</v>
      </c>
      <c r="W14" s="9">
        <v>170</v>
      </c>
      <c r="X14" s="9">
        <v>60</v>
      </c>
      <c r="Y14" s="10" t="s">
        <v>29</v>
      </c>
      <c r="Z14" s="9">
        <v>110</v>
      </c>
      <c r="AA14" s="10" t="s">
        <v>29</v>
      </c>
      <c r="AB14" s="9">
        <v>135</v>
      </c>
      <c r="AC14" s="10" t="s">
        <v>29</v>
      </c>
      <c r="AD14" s="9">
        <v>145</v>
      </c>
      <c r="AE14" s="10" t="s">
        <v>29</v>
      </c>
      <c r="AF14" s="9" t="s">
        <v>29</v>
      </c>
      <c r="AG14" s="10" t="s">
        <v>29</v>
      </c>
      <c r="AH14" s="9">
        <v>145</v>
      </c>
      <c r="AI14" s="9">
        <v>35</v>
      </c>
      <c r="AJ14" s="10">
        <v>0.22641510000000001</v>
      </c>
      <c r="AK14" s="9">
        <v>85</v>
      </c>
      <c r="AL14" s="10">
        <v>0.52830189999999999</v>
      </c>
      <c r="AM14" s="9">
        <v>130</v>
      </c>
      <c r="AN14" s="10">
        <v>0.8301887</v>
      </c>
      <c r="AO14" s="9">
        <v>145</v>
      </c>
      <c r="AP14" s="10">
        <v>0.90566040000000003</v>
      </c>
      <c r="AQ14" s="9">
        <v>15</v>
      </c>
      <c r="AR14" s="10">
        <v>9.4339599999999996E-2</v>
      </c>
      <c r="AS14" s="9">
        <v>160</v>
      </c>
      <c r="AT14" s="9">
        <v>45</v>
      </c>
      <c r="AU14" s="10">
        <v>0.34558820000000001</v>
      </c>
      <c r="AV14" s="9">
        <v>90</v>
      </c>
      <c r="AW14" s="10">
        <v>0.65441179999999999</v>
      </c>
      <c r="AX14" s="9">
        <v>120</v>
      </c>
      <c r="AY14" s="10">
        <v>0.8823529</v>
      </c>
      <c r="AZ14" s="9">
        <v>130</v>
      </c>
      <c r="BA14" s="10">
        <v>0.95588240000000002</v>
      </c>
      <c r="BB14" s="9">
        <v>5</v>
      </c>
      <c r="BC14" s="10">
        <v>4.41176E-2</v>
      </c>
      <c r="BD14" s="9">
        <v>135</v>
      </c>
    </row>
    <row r="15" spans="1:56" ht="15" customHeight="1" x14ac:dyDescent="0.2">
      <c r="A15" t="s">
        <v>137</v>
      </c>
      <c r="B15" s="9">
        <v>55</v>
      </c>
      <c r="C15" s="10" t="s">
        <v>29</v>
      </c>
      <c r="D15" s="9">
        <v>75</v>
      </c>
      <c r="E15" s="10" t="s">
        <v>29</v>
      </c>
      <c r="F15" s="9">
        <v>95</v>
      </c>
      <c r="G15" s="10" t="s">
        <v>29</v>
      </c>
      <c r="H15" s="9">
        <v>100</v>
      </c>
      <c r="I15" s="10" t="s">
        <v>29</v>
      </c>
      <c r="J15" s="9" t="s">
        <v>29</v>
      </c>
      <c r="K15" s="10" t="s">
        <v>29</v>
      </c>
      <c r="L15" s="9">
        <v>100</v>
      </c>
      <c r="M15" s="9">
        <v>45</v>
      </c>
      <c r="N15" s="10">
        <v>0.8301887</v>
      </c>
      <c r="O15" s="9">
        <v>50</v>
      </c>
      <c r="P15" s="10">
        <v>0.96226420000000001</v>
      </c>
      <c r="Q15" s="9">
        <v>55</v>
      </c>
      <c r="R15" s="10">
        <v>1</v>
      </c>
      <c r="S15" s="9">
        <v>55</v>
      </c>
      <c r="T15" s="10">
        <v>1</v>
      </c>
      <c r="U15" s="9">
        <v>0</v>
      </c>
      <c r="V15" s="10">
        <v>0</v>
      </c>
      <c r="W15" s="9">
        <v>55</v>
      </c>
      <c r="X15" s="9">
        <v>35</v>
      </c>
      <c r="Y15" s="10">
        <v>0.5625</v>
      </c>
      <c r="Z15" s="9">
        <v>55</v>
      </c>
      <c r="AA15" s="10">
        <v>0.828125</v>
      </c>
      <c r="AB15" s="9">
        <v>65</v>
      </c>
      <c r="AC15" s="10">
        <v>0.984375</v>
      </c>
      <c r="AD15" s="9">
        <v>65</v>
      </c>
      <c r="AE15" s="10">
        <v>1</v>
      </c>
      <c r="AF15" s="9">
        <v>0</v>
      </c>
      <c r="AG15" s="10">
        <v>0</v>
      </c>
      <c r="AH15" s="9">
        <v>65</v>
      </c>
      <c r="AI15" s="9">
        <v>40</v>
      </c>
      <c r="AJ15" s="10" t="s">
        <v>29</v>
      </c>
      <c r="AK15" s="9">
        <v>55</v>
      </c>
      <c r="AL15" s="10" t="s">
        <v>29</v>
      </c>
      <c r="AM15" s="9">
        <v>70</v>
      </c>
      <c r="AN15" s="10" t="s">
        <v>29</v>
      </c>
      <c r="AO15" s="9">
        <v>75</v>
      </c>
      <c r="AP15" s="10" t="s">
        <v>29</v>
      </c>
      <c r="AQ15" s="9" t="s">
        <v>29</v>
      </c>
      <c r="AR15" s="10" t="s">
        <v>29</v>
      </c>
      <c r="AS15" s="9">
        <v>80</v>
      </c>
      <c r="AT15" s="9">
        <v>30</v>
      </c>
      <c r="AU15" s="10" t="s">
        <v>29</v>
      </c>
      <c r="AV15" s="9">
        <v>50</v>
      </c>
      <c r="AW15" s="10" t="s">
        <v>29</v>
      </c>
      <c r="AX15" s="9">
        <v>70</v>
      </c>
      <c r="AY15" s="10" t="s">
        <v>29</v>
      </c>
      <c r="AZ15" s="9">
        <v>70</v>
      </c>
      <c r="BA15" s="10" t="s">
        <v>29</v>
      </c>
      <c r="BB15" s="9" t="s">
        <v>29</v>
      </c>
      <c r="BC15" s="10" t="s">
        <v>29</v>
      </c>
      <c r="BD15" s="9">
        <v>75</v>
      </c>
    </row>
    <row r="16" spans="1:56" ht="15" customHeight="1" x14ac:dyDescent="0.2">
      <c r="A16" t="s">
        <v>77</v>
      </c>
      <c r="B16" s="9">
        <v>10</v>
      </c>
      <c r="C16" s="10">
        <v>0.1518987</v>
      </c>
      <c r="D16" s="9">
        <v>25</v>
      </c>
      <c r="E16" s="10">
        <v>0.3037975</v>
      </c>
      <c r="F16" s="9">
        <v>40</v>
      </c>
      <c r="G16" s="10">
        <v>0.49367090000000002</v>
      </c>
      <c r="H16" s="9">
        <v>55</v>
      </c>
      <c r="I16" s="10">
        <v>0.68354429999999999</v>
      </c>
      <c r="J16" s="9">
        <v>25</v>
      </c>
      <c r="K16" s="10">
        <v>0.31645570000000001</v>
      </c>
      <c r="L16" s="9">
        <v>80</v>
      </c>
      <c r="M16" s="9">
        <v>25</v>
      </c>
      <c r="N16" s="10" t="s">
        <v>29</v>
      </c>
      <c r="O16" s="9">
        <v>55</v>
      </c>
      <c r="P16" s="10" t="s">
        <v>29</v>
      </c>
      <c r="Q16" s="9">
        <v>70</v>
      </c>
      <c r="R16" s="10" t="s">
        <v>29</v>
      </c>
      <c r="S16" s="9">
        <v>80</v>
      </c>
      <c r="T16" s="10" t="s">
        <v>29</v>
      </c>
      <c r="U16" s="9" t="s">
        <v>29</v>
      </c>
      <c r="V16" s="10" t="s">
        <v>29</v>
      </c>
      <c r="W16" s="9">
        <v>80</v>
      </c>
      <c r="X16" s="9">
        <v>10</v>
      </c>
      <c r="Y16" s="10" t="s">
        <v>29</v>
      </c>
      <c r="Z16" s="9">
        <v>20</v>
      </c>
      <c r="AA16" s="10" t="s">
        <v>29</v>
      </c>
      <c r="AB16" s="9">
        <v>35</v>
      </c>
      <c r="AC16" s="10" t="s">
        <v>29</v>
      </c>
      <c r="AD16" s="9">
        <v>40</v>
      </c>
      <c r="AE16" s="10" t="s">
        <v>29</v>
      </c>
      <c r="AF16" s="9" t="s">
        <v>29</v>
      </c>
      <c r="AG16" s="10" t="s">
        <v>29</v>
      </c>
      <c r="AH16" s="9">
        <v>45</v>
      </c>
      <c r="AI16" s="9">
        <v>10</v>
      </c>
      <c r="AJ16" s="10" t="s">
        <v>29</v>
      </c>
      <c r="AK16" s="9">
        <v>15</v>
      </c>
      <c r="AL16" s="10" t="s">
        <v>29</v>
      </c>
      <c r="AM16" s="9">
        <v>25</v>
      </c>
      <c r="AN16" s="10" t="s">
        <v>29</v>
      </c>
      <c r="AO16" s="9">
        <v>30</v>
      </c>
      <c r="AP16" s="10" t="s">
        <v>29</v>
      </c>
      <c r="AQ16" s="9" t="s">
        <v>29</v>
      </c>
      <c r="AR16" s="10" t="s">
        <v>29</v>
      </c>
      <c r="AS16" s="9">
        <v>30</v>
      </c>
      <c r="AT16" s="9">
        <v>10</v>
      </c>
      <c r="AU16" s="10">
        <v>0.137931</v>
      </c>
      <c r="AV16" s="9">
        <v>20</v>
      </c>
      <c r="AW16" s="10">
        <v>0.37931029999999999</v>
      </c>
      <c r="AX16" s="9">
        <v>40</v>
      </c>
      <c r="AY16" s="10">
        <v>0.68965520000000002</v>
      </c>
      <c r="AZ16" s="9">
        <v>45</v>
      </c>
      <c r="BA16" s="10">
        <v>0.79310340000000001</v>
      </c>
      <c r="BB16" s="9">
        <v>10</v>
      </c>
      <c r="BC16" s="10">
        <v>0.20689660000000001</v>
      </c>
      <c r="BD16" s="9">
        <v>60</v>
      </c>
    </row>
    <row r="17" spans="1:56" ht="15" customHeight="1" x14ac:dyDescent="0.2">
      <c r="A17" t="s">
        <v>56</v>
      </c>
      <c r="B17" s="9">
        <v>200</v>
      </c>
      <c r="C17" s="10">
        <v>0.24449879999999999</v>
      </c>
      <c r="D17" s="9">
        <v>430</v>
      </c>
      <c r="E17" s="10">
        <v>0.52689490000000005</v>
      </c>
      <c r="F17" s="9">
        <v>650</v>
      </c>
      <c r="G17" s="10">
        <v>0.79462100000000002</v>
      </c>
      <c r="H17" s="9">
        <v>790</v>
      </c>
      <c r="I17" s="10">
        <v>0.96332519999999999</v>
      </c>
      <c r="J17" s="9">
        <v>30</v>
      </c>
      <c r="K17" s="10">
        <v>3.66748E-2</v>
      </c>
      <c r="L17" s="9">
        <v>820</v>
      </c>
      <c r="M17" s="9">
        <v>320</v>
      </c>
      <c r="N17" s="10">
        <v>0.3945746</v>
      </c>
      <c r="O17" s="9">
        <v>525</v>
      </c>
      <c r="P17" s="10">
        <v>0.64611589999999997</v>
      </c>
      <c r="Q17" s="9">
        <v>720</v>
      </c>
      <c r="R17" s="10">
        <v>0.88902590000000004</v>
      </c>
      <c r="S17" s="9">
        <v>785</v>
      </c>
      <c r="T17" s="10">
        <v>0.96547470000000002</v>
      </c>
      <c r="U17" s="9">
        <v>30</v>
      </c>
      <c r="V17" s="10">
        <v>3.4525300000000002E-2</v>
      </c>
      <c r="W17" s="9">
        <v>810</v>
      </c>
      <c r="X17" s="9">
        <v>200</v>
      </c>
      <c r="Y17" s="10">
        <v>0.32947019999999999</v>
      </c>
      <c r="Z17" s="9">
        <v>380</v>
      </c>
      <c r="AA17" s="10">
        <v>0.62582780000000005</v>
      </c>
      <c r="AB17" s="9">
        <v>545</v>
      </c>
      <c r="AC17" s="10">
        <v>0.90066230000000003</v>
      </c>
      <c r="AD17" s="9">
        <v>580</v>
      </c>
      <c r="AE17" s="10">
        <v>0.96192049999999996</v>
      </c>
      <c r="AF17" s="9">
        <v>25</v>
      </c>
      <c r="AG17" s="10">
        <v>3.8079500000000002E-2</v>
      </c>
      <c r="AH17" s="9">
        <v>605</v>
      </c>
      <c r="AI17" s="9">
        <v>135</v>
      </c>
      <c r="AJ17" s="10">
        <v>0.20359279999999999</v>
      </c>
      <c r="AK17" s="9">
        <v>300</v>
      </c>
      <c r="AL17" s="10">
        <v>0.4491018</v>
      </c>
      <c r="AM17" s="9">
        <v>500</v>
      </c>
      <c r="AN17" s="10">
        <v>0.75</v>
      </c>
      <c r="AO17" s="9">
        <v>585</v>
      </c>
      <c r="AP17" s="10">
        <v>0.87874249999999998</v>
      </c>
      <c r="AQ17" s="9">
        <v>80</v>
      </c>
      <c r="AR17" s="10">
        <v>0.1212575</v>
      </c>
      <c r="AS17" s="9">
        <v>670</v>
      </c>
      <c r="AT17" s="9">
        <v>155</v>
      </c>
      <c r="AU17" s="10">
        <v>0.22660820000000001</v>
      </c>
      <c r="AV17" s="9">
        <v>335</v>
      </c>
      <c r="AW17" s="10">
        <v>0.4912281</v>
      </c>
      <c r="AX17" s="9">
        <v>515</v>
      </c>
      <c r="AY17" s="10">
        <v>0.75292400000000004</v>
      </c>
      <c r="AZ17" s="9">
        <v>600</v>
      </c>
      <c r="BA17" s="10">
        <v>0.87573100000000004</v>
      </c>
      <c r="BB17" s="9">
        <v>85</v>
      </c>
      <c r="BC17" s="10">
        <v>0.124269</v>
      </c>
      <c r="BD17" s="9">
        <v>685</v>
      </c>
    </row>
    <row r="18" spans="1:56" ht="15" customHeight="1" x14ac:dyDescent="0.2">
      <c r="A18" t="s">
        <v>28</v>
      </c>
      <c r="B18" s="9">
        <v>65</v>
      </c>
      <c r="C18" s="10">
        <v>0.52800000000000002</v>
      </c>
      <c r="D18" s="9">
        <v>85</v>
      </c>
      <c r="E18" s="10">
        <v>0.67200000000000004</v>
      </c>
      <c r="F18" s="9">
        <v>110</v>
      </c>
      <c r="G18" s="10">
        <v>0.86399999999999999</v>
      </c>
      <c r="H18" s="9">
        <v>120</v>
      </c>
      <c r="I18" s="10">
        <v>0.95199999999999996</v>
      </c>
      <c r="J18" s="9">
        <v>5</v>
      </c>
      <c r="K18" s="10">
        <v>4.8000000000000001E-2</v>
      </c>
      <c r="L18" s="9">
        <v>125</v>
      </c>
      <c r="M18" s="9">
        <v>75</v>
      </c>
      <c r="N18" s="10">
        <v>0.56923080000000004</v>
      </c>
      <c r="O18" s="9">
        <v>100</v>
      </c>
      <c r="P18" s="10">
        <v>0.76923079999999999</v>
      </c>
      <c r="Q18" s="9">
        <v>120</v>
      </c>
      <c r="R18" s="10">
        <v>0.93076919999999996</v>
      </c>
      <c r="S18" s="9">
        <v>125</v>
      </c>
      <c r="T18" s="10">
        <v>0.96153849999999996</v>
      </c>
      <c r="U18" s="9">
        <v>5</v>
      </c>
      <c r="V18" s="10">
        <v>3.8461500000000003E-2</v>
      </c>
      <c r="W18" s="9">
        <v>130</v>
      </c>
      <c r="X18" s="9">
        <v>100</v>
      </c>
      <c r="Y18" s="10">
        <v>0.65584419999999999</v>
      </c>
      <c r="Z18" s="9">
        <v>140</v>
      </c>
      <c r="AA18" s="10">
        <v>0.89610389999999995</v>
      </c>
      <c r="AB18" s="9">
        <v>150</v>
      </c>
      <c r="AC18" s="10">
        <v>0.98051949999999999</v>
      </c>
      <c r="AD18" s="9">
        <v>155</v>
      </c>
      <c r="AE18" s="10">
        <v>1</v>
      </c>
      <c r="AF18" s="9">
        <v>0</v>
      </c>
      <c r="AG18" s="10">
        <v>0</v>
      </c>
      <c r="AH18" s="9">
        <v>155</v>
      </c>
      <c r="AI18" s="9">
        <v>70</v>
      </c>
      <c r="AJ18" s="10">
        <v>0.46258500000000002</v>
      </c>
      <c r="AK18" s="9">
        <v>95</v>
      </c>
      <c r="AL18" s="10">
        <v>0.63945580000000002</v>
      </c>
      <c r="AM18" s="9">
        <v>120</v>
      </c>
      <c r="AN18" s="10">
        <v>0.80272109999999997</v>
      </c>
      <c r="AO18" s="9">
        <v>125</v>
      </c>
      <c r="AP18" s="10">
        <v>0.83673470000000005</v>
      </c>
      <c r="AQ18" s="9">
        <v>25</v>
      </c>
      <c r="AR18" s="10">
        <v>0.1632653</v>
      </c>
      <c r="AS18" s="9">
        <v>145</v>
      </c>
      <c r="AT18" s="9">
        <v>65</v>
      </c>
      <c r="AU18" s="10">
        <v>0.43708609999999998</v>
      </c>
      <c r="AV18" s="9">
        <v>105</v>
      </c>
      <c r="AW18" s="10">
        <v>0.7086093</v>
      </c>
      <c r="AX18" s="9">
        <v>130</v>
      </c>
      <c r="AY18" s="10">
        <v>0.8609272</v>
      </c>
      <c r="AZ18" s="9">
        <v>140</v>
      </c>
      <c r="BA18" s="10">
        <v>0.91390729999999998</v>
      </c>
      <c r="BB18" s="9">
        <v>15</v>
      </c>
      <c r="BC18" s="10">
        <v>8.6092699999999994E-2</v>
      </c>
      <c r="BD18" s="9">
        <v>150</v>
      </c>
    </row>
    <row r="19" spans="1:56" ht="15" customHeight="1" x14ac:dyDescent="0.2">
      <c r="A19" t="s">
        <v>30</v>
      </c>
      <c r="B19" s="9">
        <v>0</v>
      </c>
      <c r="C19" s="10">
        <v>0</v>
      </c>
      <c r="D19" s="9">
        <v>0</v>
      </c>
      <c r="E19" s="10">
        <v>0</v>
      </c>
      <c r="F19" s="9" t="s">
        <v>29</v>
      </c>
      <c r="G19" s="10" t="s">
        <v>29</v>
      </c>
      <c r="H19" s="9" t="s">
        <v>29</v>
      </c>
      <c r="I19" s="10" t="s">
        <v>29</v>
      </c>
      <c r="J19" s="9">
        <v>0</v>
      </c>
      <c r="K19" s="10">
        <v>0</v>
      </c>
      <c r="L19" s="9" t="s">
        <v>29</v>
      </c>
      <c r="M19" s="9" t="s">
        <v>29</v>
      </c>
      <c r="N19" s="10" t="s">
        <v>29</v>
      </c>
      <c r="O19" s="9" t="s">
        <v>29</v>
      </c>
      <c r="P19" s="10" t="s">
        <v>29</v>
      </c>
      <c r="Q19" s="9" t="s">
        <v>29</v>
      </c>
      <c r="R19" s="10" t="s">
        <v>29</v>
      </c>
      <c r="S19" s="9" t="s">
        <v>29</v>
      </c>
      <c r="T19" s="10" t="s">
        <v>29</v>
      </c>
      <c r="U19" s="9">
        <v>0</v>
      </c>
      <c r="V19" s="10">
        <v>0</v>
      </c>
      <c r="W19" s="9" t="s">
        <v>29</v>
      </c>
      <c r="X19" s="9" t="s">
        <v>29</v>
      </c>
      <c r="Y19" s="10" t="s">
        <v>29</v>
      </c>
      <c r="Z19" s="9" t="s">
        <v>29</v>
      </c>
      <c r="AA19" s="10" t="s">
        <v>29</v>
      </c>
      <c r="AB19" s="9" t="s">
        <v>29</v>
      </c>
      <c r="AC19" s="10" t="s">
        <v>29</v>
      </c>
      <c r="AD19" s="9" t="s">
        <v>29</v>
      </c>
      <c r="AE19" s="10" t="s">
        <v>29</v>
      </c>
      <c r="AF19" s="9">
        <v>0</v>
      </c>
      <c r="AG19" s="10">
        <v>0</v>
      </c>
      <c r="AH19" s="9" t="s">
        <v>29</v>
      </c>
      <c r="AI19" s="9" t="s">
        <v>29</v>
      </c>
      <c r="AJ19" s="10" t="s">
        <v>29</v>
      </c>
      <c r="AK19" s="9" t="s">
        <v>29</v>
      </c>
      <c r="AL19" s="10" t="s">
        <v>29</v>
      </c>
      <c r="AM19" s="9">
        <v>5</v>
      </c>
      <c r="AN19" s="10" t="s">
        <v>29</v>
      </c>
      <c r="AO19" s="9">
        <v>5</v>
      </c>
      <c r="AP19" s="10" t="s">
        <v>29</v>
      </c>
      <c r="AQ19" s="9">
        <v>0</v>
      </c>
      <c r="AR19" s="10">
        <v>0</v>
      </c>
      <c r="AS19" s="9">
        <v>5</v>
      </c>
      <c r="AT19" s="9" t="s">
        <v>29</v>
      </c>
      <c r="AU19" s="10" t="s">
        <v>29</v>
      </c>
      <c r="AV19" s="9" t="s">
        <v>29</v>
      </c>
      <c r="AW19" s="10" t="s">
        <v>29</v>
      </c>
      <c r="AX19" s="9" t="s">
        <v>29</v>
      </c>
      <c r="AY19" s="10" t="s">
        <v>29</v>
      </c>
      <c r="AZ19" s="9" t="s">
        <v>29</v>
      </c>
      <c r="BA19" s="10" t="s">
        <v>29</v>
      </c>
      <c r="BB19" s="9">
        <v>0</v>
      </c>
      <c r="BC19" s="10">
        <v>0</v>
      </c>
      <c r="BD19" s="9" t="s">
        <v>29</v>
      </c>
    </row>
    <row r="20" spans="1:56" ht="15" customHeight="1" x14ac:dyDescent="0.2">
      <c r="A20" t="s">
        <v>32</v>
      </c>
      <c r="B20" s="9" t="s">
        <v>29</v>
      </c>
      <c r="C20" s="10" t="s">
        <v>29</v>
      </c>
      <c r="D20" s="9" t="s">
        <v>29</v>
      </c>
      <c r="E20" s="10" t="s">
        <v>29</v>
      </c>
      <c r="F20" s="9">
        <v>5</v>
      </c>
      <c r="G20" s="10" t="s">
        <v>29</v>
      </c>
      <c r="H20" s="9">
        <v>5</v>
      </c>
      <c r="I20" s="10" t="s">
        <v>29</v>
      </c>
      <c r="J20" s="9" t="s">
        <v>29</v>
      </c>
      <c r="K20" s="10" t="s">
        <v>29</v>
      </c>
      <c r="L20" s="9">
        <v>5</v>
      </c>
      <c r="M20" s="9" t="s">
        <v>29</v>
      </c>
      <c r="N20" s="10" t="s">
        <v>29</v>
      </c>
      <c r="O20" s="9" t="s">
        <v>29</v>
      </c>
      <c r="P20" s="10" t="s">
        <v>29</v>
      </c>
      <c r="Q20" s="9">
        <v>5</v>
      </c>
      <c r="R20" s="10" t="s">
        <v>29</v>
      </c>
      <c r="S20" s="9">
        <v>5</v>
      </c>
      <c r="T20" s="10" t="s">
        <v>29</v>
      </c>
      <c r="U20" s="9">
        <v>0</v>
      </c>
      <c r="V20" s="10">
        <v>0</v>
      </c>
      <c r="W20" s="9">
        <v>5</v>
      </c>
      <c r="X20" s="9">
        <v>10</v>
      </c>
      <c r="Y20" s="10">
        <v>0.53333330000000001</v>
      </c>
      <c r="Z20" s="9">
        <v>10</v>
      </c>
      <c r="AA20" s="10">
        <v>0.8</v>
      </c>
      <c r="AB20" s="9">
        <v>15</v>
      </c>
      <c r="AC20" s="10">
        <v>1</v>
      </c>
      <c r="AD20" s="9">
        <v>15</v>
      </c>
      <c r="AE20" s="10">
        <v>1</v>
      </c>
      <c r="AF20" s="9">
        <v>0</v>
      </c>
      <c r="AG20" s="10">
        <v>0</v>
      </c>
      <c r="AH20" s="9">
        <v>15</v>
      </c>
      <c r="AI20" s="9" t="s">
        <v>29</v>
      </c>
      <c r="AJ20" s="10" t="s">
        <v>29</v>
      </c>
      <c r="AK20" s="9" t="s">
        <v>29</v>
      </c>
      <c r="AL20" s="10" t="s">
        <v>29</v>
      </c>
      <c r="AM20" s="9" t="s">
        <v>29</v>
      </c>
      <c r="AN20" s="10" t="s">
        <v>29</v>
      </c>
      <c r="AO20" s="9">
        <v>5</v>
      </c>
      <c r="AP20" s="10" t="s">
        <v>29</v>
      </c>
      <c r="AQ20" s="9">
        <v>0</v>
      </c>
      <c r="AR20" s="10">
        <v>0</v>
      </c>
      <c r="AS20" s="9">
        <v>5</v>
      </c>
      <c r="AT20" s="9" t="s">
        <v>29</v>
      </c>
      <c r="AU20" s="10" t="s">
        <v>29</v>
      </c>
      <c r="AV20" s="9">
        <v>5</v>
      </c>
      <c r="AW20" s="10" t="s">
        <v>29</v>
      </c>
      <c r="AX20" s="9">
        <v>10</v>
      </c>
      <c r="AY20" s="10" t="s">
        <v>29</v>
      </c>
      <c r="AZ20" s="9">
        <v>10</v>
      </c>
      <c r="BA20" s="10" t="s">
        <v>29</v>
      </c>
      <c r="BB20" s="9" t="s">
        <v>29</v>
      </c>
      <c r="BC20" s="10" t="s">
        <v>29</v>
      </c>
      <c r="BD20" s="9">
        <v>10</v>
      </c>
    </row>
    <row r="21" spans="1:56" ht="15" customHeight="1" x14ac:dyDescent="0.2">
      <c r="A21" t="s">
        <v>60</v>
      </c>
      <c r="B21" s="9">
        <v>70</v>
      </c>
      <c r="C21" s="10">
        <v>0.1714976</v>
      </c>
      <c r="D21" s="9">
        <v>200</v>
      </c>
      <c r="E21" s="10">
        <v>0.48792269999999999</v>
      </c>
      <c r="F21" s="9">
        <v>350</v>
      </c>
      <c r="G21" s="10">
        <v>0.85024149999999998</v>
      </c>
      <c r="H21" s="9">
        <v>400</v>
      </c>
      <c r="I21" s="10">
        <v>0.96618360000000003</v>
      </c>
      <c r="J21" s="9">
        <v>15</v>
      </c>
      <c r="K21" s="10">
        <v>3.3816400000000003E-2</v>
      </c>
      <c r="L21" s="9">
        <v>415</v>
      </c>
      <c r="M21" s="9">
        <v>135</v>
      </c>
      <c r="N21" s="10">
        <v>0.38202249999999999</v>
      </c>
      <c r="O21" s="9">
        <v>240</v>
      </c>
      <c r="P21" s="10">
        <v>0.67134830000000001</v>
      </c>
      <c r="Q21" s="9">
        <v>315</v>
      </c>
      <c r="R21" s="10">
        <v>0.89044939999999995</v>
      </c>
      <c r="S21" s="9">
        <v>345</v>
      </c>
      <c r="T21" s="10">
        <v>0.9719101</v>
      </c>
      <c r="U21" s="9">
        <v>10</v>
      </c>
      <c r="V21" s="10">
        <v>2.8089900000000001E-2</v>
      </c>
      <c r="W21" s="9">
        <v>355</v>
      </c>
      <c r="X21" s="9">
        <v>100</v>
      </c>
      <c r="Y21" s="10">
        <v>0.33898309999999998</v>
      </c>
      <c r="Z21" s="9">
        <v>200</v>
      </c>
      <c r="AA21" s="10">
        <v>0.67796610000000002</v>
      </c>
      <c r="AB21" s="9">
        <v>275</v>
      </c>
      <c r="AC21" s="10">
        <v>0.93898309999999996</v>
      </c>
      <c r="AD21" s="9">
        <v>290</v>
      </c>
      <c r="AE21" s="10">
        <v>0.9830508</v>
      </c>
      <c r="AF21" s="9">
        <v>5</v>
      </c>
      <c r="AG21" s="10">
        <v>1.6949200000000001E-2</v>
      </c>
      <c r="AH21" s="9">
        <v>295</v>
      </c>
      <c r="AI21" s="9">
        <v>55</v>
      </c>
      <c r="AJ21" s="10">
        <v>0.1979167</v>
      </c>
      <c r="AK21" s="9">
        <v>145</v>
      </c>
      <c r="AL21" s="10">
        <v>0.5</v>
      </c>
      <c r="AM21" s="9">
        <v>230</v>
      </c>
      <c r="AN21" s="10">
        <v>0.80208330000000005</v>
      </c>
      <c r="AO21" s="9">
        <v>265</v>
      </c>
      <c r="AP21" s="10">
        <v>0.92361110000000002</v>
      </c>
      <c r="AQ21" s="9">
        <v>20</v>
      </c>
      <c r="AR21" s="10">
        <v>7.6388899999999996E-2</v>
      </c>
      <c r="AS21" s="9">
        <v>290</v>
      </c>
      <c r="AT21" s="9">
        <v>80</v>
      </c>
      <c r="AU21" s="10">
        <v>0.23391809999999999</v>
      </c>
      <c r="AV21" s="9">
        <v>205</v>
      </c>
      <c r="AW21" s="10">
        <v>0.5964912</v>
      </c>
      <c r="AX21" s="9">
        <v>295</v>
      </c>
      <c r="AY21" s="10">
        <v>0.86257309999999998</v>
      </c>
      <c r="AZ21" s="9">
        <v>320</v>
      </c>
      <c r="BA21" s="10">
        <v>0.94152049999999998</v>
      </c>
      <c r="BB21" s="9">
        <v>20</v>
      </c>
      <c r="BC21" s="10">
        <v>5.8479499999999997E-2</v>
      </c>
      <c r="BD21" s="9">
        <v>340</v>
      </c>
    </row>
    <row r="22" spans="1:56" ht="15" customHeight="1" x14ac:dyDescent="0.2">
      <c r="A22" t="s">
        <v>33</v>
      </c>
      <c r="B22" s="9">
        <v>25</v>
      </c>
      <c r="C22" s="10" t="s">
        <v>29</v>
      </c>
      <c r="D22" s="9">
        <v>40</v>
      </c>
      <c r="E22" s="10" t="s">
        <v>29</v>
      </c>
      <c r="F22" s="9">
        <v>40</v>
      </c>
      <c r="G22" s="10" t="s">
        <v>29</v>
      </c>
      <c r="H22" s="9">
        <v>45</v>
      </c>
      <c r="I22" s="10" t="s">
        <v>29</v>
      </c>
      <c r="J22" s="9" t="s">
        <v>29</v>
      </c>
      <c r="K22" s="10" t="s">
        <v>29</v>
      </c>
      <c r="L22" s="9">
        <v>45</v>
      </c>
      <c r="M22" s="9">
        <v>35</v>
      </c>
      <c r="N22" s="10">
        <v>0.66666669999999995</v>
      </c>
      <c r="O22" s="9">
        <v>45</v>
      </c>
      <c r="P22" s="10">
        <v>0.90196080000000001</v>
      </c>
      <c r="Q22" s="9">
        <v>50</v>
      </c>
      <c r="R22" s="10">
        <v>0.98039220000000005</v>
      </c>
      <c r="S22" s="9">
        <v>50</v>
      </c>
      <c r="T22" s="10">
        <v>1</v>
      </c>
      <c r="U22" s="9">
        <v>0</v>
      </c>
      <c r="V22" s="10">
        <v>0</v>
      </c>
      <c r="W22" s="9">
        <v>50</v>
      </c>
      <c r="X22" s="9">
        <v>25</v>
      </c>
      <c r="Y22" s="10" t="s">
        <v>29</v>
      </c>
      <c r="Z22" s="9">
        <v>30</v>
      </c>
      <c r="AA22" s="10" t="s">
        <v>29</v>
      </c>
      <c r="AB22" s="9">
        <v>40</v>
      </c>
      <c r="AC22" s="10" t="s">
        <v>29</v>
      </c>
      <c r="AD22" s="9">
        <v>40</v>
      </c>
      <c r="AE22" s="10" t="s">
        <v>29</v>
      </c>
      <c r="AF22" s="9" t="s">
        <v>29</v>
      </c>
      <c r="AG22" s="10" t="s">
        <v>29</v>
      </c>
      <c r="AH22" s="9">
        <v>45</v>
      </c>
      <c r="AI22" s="9">
        <v>30</v>
      </c>
      <c r="AJ22" s="10" t="s">
        <v>29</v>
      </c>
      <c r="AK22" s="9">
        <v>40</v>
      </c>
      <c r="AL22" s="10" t="s">
        <v>29</v>
      </c>
      <c r="AM22" s="9">
        <v>45</v>
      </c>
      <c r="AN22" s="10" t="s">
        <v>29</v>
      </c>
      <c r="AO22" s="9">
        <v>45</v>
      </c>
      <c r="AP22" s="10" t="s">
        <v>29</v>
      </c>
      <c r="AQ22" s="9" t="s">
        <v>29</v>
      </c>
      <c r="AR22" s="10" t="s">
        <v>29</v>
      </c>
      <c r="AS22" s="9">
        <v>50</v>
      </c>
      <c r="AT22" s="9">
        <v>25</v>
      </c>
      <c r="AU22" s="10" t="s">
        <v>29</v>
      </c>
      <c r="AV22" s="9">
        <v>25</v>
      </c>
      <c r="AW22" s="10" t="s">
        <v>29</v>
      </c>
      <c r="AX22" s="9">
        <v>30</v>
      </c>
      <c r="AY22" s="10" t="s">
        <v>29</v>
      </c>
      <c r="AZ22" s="9">
        <v>30</v>
      </c>
      <c r="BA22" s="10" t="s">
        <v>29</v>
      </c>
      <c r="BB22" s="9" t="s">
        <v>29</v>
      </c>
      <c r="BC22" s="10" t="s">
        <v>29</v>
      </c>
      <c r="BD22" s="9">
        <v>35</v>
      </c>
    </row>
    <row r="23" spans="1:56" ht="15" customHeight="1" x14ac:dyDescent="0.2">
      <c r="A23" t="s">
        <v>78</v>
      </c>
      <c r="B23" s="9">
        <v>40</v>
      </c>
      <c r="C23" s="10">
        <v>0.1266234</v>
      </c>
      <c r="D23" s="9">
        <v>95</v>
      </c>
      <c r="E23" s="10">
        <v>0.30844159999999998</v>
      </c>
      <c r="F23" s="9">
        <v>175</v>
      </c>
      <c r="G23" s="10">
        <v>0.5746753</v>
      </c>
      <c r="H23" s="9">
        <v>235</v>
      </c>
      <c r="I23" s="10">
        <v>0.76948050000000001</v>
      </c>
      <c r="J23" s="9">
        <v>70</v>
      </c>
      <c r="K23" s="10">
        <v>0.23051949999999999</v>
      </c>
      <c r="L23" s="9">
        <v>310</v>
      </c>
      <c r="M23" s="9">
        <v>75</v>
      </c>
      <c r="N23" s="10">
        <v>0.24429970000000001</v>
      </c>
      <c r="O23" s="9">
        <v>150</v>
      </c>
      <c r="P23" s="10">
        <v>0.485342</v>
      </c>
      <c r="Q23" s="9">
        <v>245</v>
      </c>
      <c r="R23" s="10">
        <v>0.80130290000000004</v>
      </c>
      <c r="S23" s="9">
        <v>285</v>
      </c>
      <c r="T23" s="10">
        <v>0.92508140000000005</v>
      </c>
      <c r="U23" s="9">
        <v>25</v>
      </c>
      <c r="V23" s="10">
        <v>7.4918600000000002E-2</v>
      </c>
      <c r="W23" s="9">
        <v>305</v>
      </c>
      <c r="X23" s="9">
        <v>55</v>
      </c>
      <c r="Y23" s="10">
        <v>0.22</v>
      </c>
      <c r="Z23" s="9">
        <v>140</v>
      </c>
      <c r="AA23" s="10">
        <v>0.56399999999999995</v>
      </c>
      <c r="AB23" s="9">
        <v>225</v>
      </c>
      <c r="AC23" s="10">
        <v>0.89200000000000002</v>
      </c>
      <c r="AD23" s="9">
        <v>240</v>
      </c>
      <c r="AE23" s="10">
        <v>0.96799999999999997</v>
      </c>
      <c r="AF23" s="9">
        <v>10</v>
      </c>
      <c r="AG23" s="10">
        <v>3.2000000000000001E-2</v>
      </c>
      <c r="AH23" s="9">
        <v>250</v>
      </c>
      <c r="AI23" s="9">
        <v>25</v>
      </c>
      <c r="AJ23" s="10">
        <v>8.2539699999999994E-2</v>
      </c>
      <c r="AK23" s="9">
        <v>95</v>
      </c>
      <c r="AL23" s="10">
        <v>0.2952381</v>
      </c>
      <c r="AM23" s="9">
        <v>185</v>
      </c>
      <c r="AN23" s="10">
        <v>0.58412699999999995</v>
      </c>
      <c r="AO23" s="9">
        <v>225</v>
      </c>
      <c r="AP23" s="10">
        <v>0.7111111</v>
      </c>
      <c r="AQ23" s="9">
        <v>90</v>
      </c>
      <c r="AR23" s="10">
        <v>0.2888889</v>
      </c>
      <c r="AS23" s="9">
        <v>315</v>
      </c>
      <c r="AT23" s="9">
        <v>25</v>
      </c>
      <c r="AU23" s="10">
        <v>7.9178899999999997E-2</v>
      </c>
      <c r="AV23" s="9">
        <v>95</v>
      </c>
      <c r="AW23" s="10">
        <v>0.28152490000000002</v>
      </c>
      <c r="AX23" s="9">
        <v>195</v>
      </c>
      <c r="AY23" s="10">
        <v>0.5659824</v>
      </c>
      <c r="AZ23" s="9">
        <v>240</v>
      </c>
      <c r="BA23" s="10">
        <v>0.69794719999999999</v>
      </c>
      <c r="BB23" s="9">
        <v>105</v>
      </c>
      <c r="BC23" s="10">
        <v>0.30205280000000001</v>
      </c>
      <c r="BD23" s="9">
        <v>340</v>
      </c>
    </row>
    <row r="24" spans="1:56" ht="15" customHeight="1" x14ac:dyDescent="0.2">
      <c r="A24" t="s">
        <v>61</v>
      </c>
      <c r="B24" s="9" t="s">
        <v>29</v>
      </c>
      <c r="C24" s="10" t="s">
        <v>29</v>
      </c>
      <c r="D24" s="9" t="s">
        <v>29</v>
      </c>
      <c r="E24" s="10" t="s">
        <v>29</v>
      </c>
      <c r="F24" s="9" t="s">
        <v>29</v>
      </c>
      <c r="G24" s="10" t="s">
        <v>29</v>
      </c>
      <c r="H24" s="9" t="s">
        <v>29</v>
      </c>
      <c r="I24" s="10" t="s">
        <v>29</v>
      </c>
      <c r="J24" s="9">
        <v>0</v>
      </c>
      <c r="K24" s="10">
        <v>0</v>
      </c>
      <c r="L24" s="9" t="s">
        <v>29</v>
      </c>
      <c r="M24" s="9" t="s">
        <v>29</v>
      </c>
      <c r="N24" s="10" t="s">
        <v>29</v>
      </c>
      <c r="O24" s="9" t="s">
        <v>29</v>
      </c>
      <c r="P24" s="10" t="s">
        <v>29</v>
      </c>
      <c r="Q24" s="9" t="s">
        <v>29</v>
      </c>
      <c r="R24" s="10" t="s">
        <v>29</v>
      </c>
      <c r="S24" s="9" t="s">
        <v>29</v>
      </c>
      <c r="T24" s="10" t="s">
        <v>29</v>
      </c>
      <c r="U24" s="9">
        <v>0</v>
      </c>
      <c r="V24" s="10">
        <v>0</v>
      </c>
      <c r="W24" s="9" t="s">
        <v>29</v>
      </c>
      <c r="X24" s="9">
        <v>0</v>
      </c>
      <c r="Y24" s="10">
        <v>0</v>
      </c>
      <c r="Z24" s="9" t="s">
        <v>29</v>
      </c>
      <c r="AA24" s="10" t="s">
        <v>29</v>
      </c>
      <c r="AB24" s="9" t="s">
        <v>29</v>
      </c>
      <c r="AC24" s="10" t="s">
        <v>29</v>
      </c>
      <c r="AD24" s="9" t="s">
        <v>29</v>
      </c>
      <c r="AE24" s="10" t="s">
        <v>29</v>
      </c>
      <c r="AF24" s="9">
        <v>0</v>
      </c>
      <c r="AG24" s="10">
        <v>0</v>
      </c>
      <c r="AH24" s="9" t="s">
        <v>29</v>
      </c>
      <c r="AI24" s="9">
        <v>0</v>
      </c>
      <c r="AJ24" s="10">
        <v>0</v>
      </c>
      <c r="AK24" s="9">
        <v>0</v>
      </c>
      <c r="AL24" s="10">
        <v>0</v>
      </c>
      <c r="AM24" s="9" t="s">
        <v>29</v>
      </c>
      <c r="AN24" s="10" t="s">
        <v>29</v>
      </c>
      <c r="AO24" s="9" t="s">
        <v>29</v>
      </c>
      <c r="AP24" s="10" t="s">
        <v>29</v>
      </c>
      <c r="AQ24" s="9">
        <v>0</v>
      </c>
      <c r="AR24" s="10">
        <v>0</v>
      </c>
      <c r="AS24" s="9" t="s">
        <v>29</v>
      </c>
      <c r="AT24" s="9">
        <v>0</v>
      </c>
      <c r="AU24" s="10">
        <v>0</v>
      </c>
      <c r="AV24" s="9">
        <v>0</v>
      </c>
      <c r="AW24" s="10">
        <v>0</v>
      </c>
      <c r="AX24" s="9" t="s">
        <v>29</v>
      </c>
      <c r="AY24" s="10" t="s">
        <v>29</v>
      </c>
      <c r="AZ24" s="9" t="s">
        <v>29</v>
      </c>
      <c r="BA24" s="10" t="s">
        <v>29</v>
      </c>
      <c r="BB24" s="9" t="s">
        <v>29</v>
      </c>
      <c r="BC24" s="10" t="s">
        <v>29</v>
      </c>
      <c r="BD24" s="9" t="s">
        <v>29</v>
      </c>
    </row>
    <row r="25" spans="1:56" ht="15" customHeight="1" x14ac:dyDescent="0.2">
      <c r="A25" t="s">
        <v>62</v>
      </c>
      <c r="B25" s="9">
        <v>175</v>
      </c>
      <c r="C25" s="10">
        <v>0.31768950000000001</v>
      </c>
      <c r="D25" s="9">
        <v>325</v>
      </c>
      <c r="E25" s="10">
        <v>0.58483750000000001</v>
      </c>
      <c r="F25" s="9">
        <v>450</v>
      </c>
      <c r="G25" s="10">
        <v>0.81046929999999995</v>
      </c>
      <c r="H25" s="9">
        <v>515</v>
      </c>
      <c r="I25" s="10">
        <v>0.93140789999999996</v>
      </c>
      <c r="J25" s="9">
        <v>40</v>
      </c>
      <c r="K25" s="10">
        <v>6.8592100000000003E-2</v>
      </c>
      <c r="L25" s="9">
        <v>555</v>
      </c>
      <c r="M25" s="9">
        <v>215</v>
      </c>
      <c r="N25" s="10">
        <v>0.40225559999999999</v>
      </c>
      <c r="O25" s="9">
        <v>370</v>
      </c>
      <c r="P25" s="10">
        <v>0.69360900000000003</v>
      </c>
      <c r="Q25" s="9">
        <v>480</v>
      </c>
      <c r="R25" s="10">
        <v>0.90601500000000001</v>
      </c>
      <c r="S25" s="9">
        <v>515</v>
      </c>
      <c r="T25" s="10">
        <v>0.96804509999999999</v>
      </c>
      <c r="U25" s="9">
        <v>15</v>
      </c>
      <c r="V25" s="10">
        <v>3.1954900000000001E-2</v>
      </c>
      <c r="W25" s="9">
        <v>530</v>
      </c>
      <c r="X25" s="9">
        <v>165</v>
      </c>
      <c r="Y25" s="10">
        <v>0.37360179999999998</v>
      </c>
      <c r="Z25" s="9">
        <v>320</v>
      </c>
      <c r="AA25" s="10">
        <v>0.71140939999999997</v>
      </c>
      <c r="AB25" s="9">
        <v>410</v>
      </c>
      <c r="AC25" s="10">
        <v>0.91498880000000005</v>
      </c>
      <c r="AD25" s="9">
        <v>435</v>
      </c>
      <c r="AE25" s="10">
        <v>0.97539149999999997</v>
      </c>
      <c r="AF25" s="9">
        <v>10</v>
      </c>
      <c r="AG25" s="10">
        <v>2.4608499999999998E-2</v>
      </c>
      <c r="AH25" s="9">
        <v>445</v>
      </c>
      <c r="AI25" s="9">
        <v>140</v>
      </c>
      <c r="AJ25" s="10">
        <v>0.29253109999999999</v>
      </c>
      <c r="AK25" s="9">
        <v>270</v>
      </c>
      <c r="AL25" s="10">
        <v>0.55809129999999996</v>
      </c>
      <c r="AM25" s="9">
        <v>375</v>
      </c>
      <c r="AN25" s="10">
        <v>0.77800829999999999</v>
      </c>
      <c r="AO25" s="9">
        <v>415</v>
      </c>
      <c r="AP25" s="10">
        <v>0.86307049999999996</v>
      </c>
      <c r="AQ25" s="9">
        <v>65</v>
      </c>
      <c r="AR25" s="10">
        <v>0.13692950000000001</v>
      </c>
      <c r="AS25" s="9">
        <v>480</v>
      </c>
      <c r="AT25" s="9">
        <v>170</v>
      </c>
      <c r="AU25" s="10">
        <v>0.28934009999999999</v>
      </c>
      <c r="AV25" s="9">
        <v>340</v>
      </c>
      <c r="AW25" s="10">
        <v>0.57529609999999998</v>
      </c>
      <c r="AX25" s="9">
        <v>475</v>
      </c>
      <c r="AY25" s="10">
        <v>0.80541459999999998</v>
      </c>
      <c r="AZ25" s="9">
        <v>525</v>
      </c>
      <c r="BA25" s="10">
        <v>0.88494079999999997</v>
      </c>
      <c r="BB25" s="9">
        <v>70</v>
      </c>
      <c r="BC25" s="10">
        <v>0.1150592</v>
      </c>
      <c r="BD25" s="9">
        <v>590</v>
      </c>
    </row>
    <row r="26" spans="1:56" ht="15" customHeight="1" x14ac:dyDescent="0.2">
      <c r="A26" t="s">
        <v>35</v>
      </c>
      <c r="B26" s="9">
        <v>5</v>
      </c>
      <c r="C26" s="10">
        <v>0.875</v>
      </c>
      <c r="D26" s="9">
        <v>10</v>
      </c>
      <c r="E26" s="10">
        <v>1</v>
      </c>
      <c r="F26" s="9">
        <v>10</v>
      </c>
      <c r="G26" s="10">
        <v>1</v>
      </c>
      <c r="H26" s="9">
        <v>10</v>
      </c>
      <c r="I26" s="10">
        <v>1</v>
      </c>
      <c r="J26" s="9">
        <v>0</v>
      </c>
      <c r="K26" s="10">
        <v>0</v>
      </c>
      <c r="L26" s="9">
        <v>10</v>
      </c>
      <c r="M26" s="9">
        <v>10</v>
      </c>
      <c r="N26" s="10">
        <v>0.9</v>
      </c>
      <c r="O26" s="9">
        <v>10</v>
      </c>
      <c r="P26" s="10">
        <v>0.9</v>
      </c>
      <c r="Q26" s="9">
        <v>10</v>
      </c>
      <c r="R26" s="10">
        <v>1</v>
      </c>
      <c r="S26" s="9">
        <v>10</v>
      </c>
      <c r="T26" s="10">
        <v>1</v>
      </c>
      <c r="U26" s="9">
        <v>0</v>
      </c>
      <c r="V26" s="10">
        <v>0</v>
      </c>
      <c r="W26" s="9">
        <v>10</v>
      </c>
      <c r="X26" s="9">
        <v>5</v>
      </c>
      <c r="Y26" s="10">
        <v>0.6</v>
      </c>
      <c r="Z26" s="9">
        <v>10</v>
      </c>
      <c r="AA26" s="10">
        <v>0.9</v>
      </c>
      <c r="AB26" s="9">
        <v>10</v>
      </c>
      <c r="AC26" s="10">
        <v>1</v>
      </c>
      <c r="AD26" s="9">
        <v>10</v>
      </c>
      <c r="AE26" s="10">
        <v>1</v>
      </c>
      <c r="AF26" s="9">
        <v>0</v>
      </c>
      <c r="AG26" s="10">
        <v>0</v>
      </c>
      <c r="AH26" s="9">
        <v>10</v>
      </c>
      <c r="AI26" s="9">
        <v>5</v>
      </c>
      <c r="AJ26" s="10" t="s">
        <v>29</v>
      </c>
      <c r="AK26" s="9">
        <v>10</v>
      </c>
      <c r="AL26" s="10" t="s">
        <v>29</v>
      </c>
      <c r="AM26" s="9">
        <v>10</v>
      </c>
      <c r="AN26" s="10" t="s">
        <v>29</v>
      </c>
      <c r="AO26" s="9">
        <v>10</v>
      </c>
      <c r="AP26" s="10" t="s">
        <v>29</v>
      </c>
      <c r="AQ26" s="9" t="s">
        <v>29</v>
      </c>
      <c r="AR26" s="10" t="s">
        <v>29</v>
      </c>
      <c r="AS26" s="9">
        <v>10</v>
      </c>
      <c r="AT26" s="9">
        <v>10</v>
      </c>
      <c r="AU26" s="10" t="s">
        <v>29</v>
      </c>
      <c r="AV26" s="9">
        <v>10</v>
      </c>
      <c r="AW26" s="10" t="s">
        <v>29</v>
      </c>
      <c r="AX26" s="9">
        <v>10</v>
      </c>
      <c r="AY26" s="10" t="s">
        <v>29</v>
      </c>
      <c r="AZ26" s="9">
        <v>10</v>
      </c>
      <c r="BA26" s="10" t="s">
        <v>29</v>
      </c>
      <c r="BB26" s="9" t="s">
        <v>29</v>
      </c>
      <c r="BC26" s="10" t="s">
        <v>29</v>
      </c>
      <c r="BD26" s="9">
        <v>10</v>
      </c>
    </row>
    <row r="27" spans="1:56" ht="15" customHeight="1" x14ac:dyDescent="0.2">
      <c r="A27" t="s">
        <v>63</v>
      </c>
      <c r="B27" s="9">
        <v>5</v>
      </c>
      <c r="C27" s="10" t="s">
        <v>29</v>
      </c>
      <c r="D27" s="9">
        <v>10</v>
      </c>
      <c r="E27" s="10" t="s">
        <v>29</v>
      </c>
      <c r="F27" s="9">
        <v>15</v>
      </c>
      <c r="G27" s="10" t="s">
        <v>29</v>
      </c>
      <c r="H27" s="9">
        <v>15</v>
      </c>
      <c r="I27" s="10" t="s">
        <v>29</v>
      </c>
      <c r="J27" s="9" t="s">
        <v>29</v>
      </c>
      <c r="K27" s="10" t="s">
        <v>29</v>
      </c>
      <c r="L27" s="9">
        <v>15</v>
      </c>
      <c r="M27" s="9">
        <v>10</v>
      </c>
      <c r="N27" s="10">
        <v>0.8</v>
      </c>
      <c r="O27" s="9">
        <v>10</v>
      </c>
      <c r="P27" s="10">
        <v>0.9</v>
      </c>
      <c r="Q27" s="9">
        <v>10</v>
      </c>
      <c r="R27" s="10">
        <v>1</v>
      </c>
      <c r="S27" s="9">
        <v>10</v>
      </c>
      <c r="T27" s="10">
        <v>1</v>
      </c>
      <c r="U27" s="9">
        <v>0</v>
      </c>
      <c r="V27" s="10">
        <v>0</v>
      </c>
      <c r="W27" s="9">
        <v>10</v>
      </c>
      <c r="X27" s="9">
        <v>5</v>
      </c>
      <c r="Y27" s="10">
        <v>0.63636360000000003</v>
      </c>
      <c r="Z27" s="9">
        <v>10</v>
      </c>
      <c r="AA27" s="10">
        <v>0.90909090000000004</v>
      </c>
      <c r="AB27" s="9">
        <v>10</v>
      </c>
      <c r="AC27" s="10">
        <v>1</v>
      </c>
      <c r="AD27" s="9">
        <v>10</v>
      </c>
      <c r="AE27" s="10">
        <v>1</v>
      </c>
      <c r="AF27" s="9">
        <v>0</v>
      </c>
      <c r="AG27" s="10">
        <v>0</v>
      </c>
      <c r="AH27" s="9">
        <v>10</v>
      </c>
      <c r="AI27" s="9" t="s">
        <v>29</v>
      </c>
      <c r="AJ27" s="10" t="s">
        <v>29</v>
      </c>
      <c r="AK27" s="9">
        <v>5</v>
      </c>
      <c r="AL27" s="10" t="s">
        <v>29</v>
      </c>
      <c r="AM27" s="9">
        <v>10</v>
      </c>
      <c r="AN27" s="10" t="s">
        <v>29</v>
      </c>
      <c r="AO27" s="9">
        <v>10</v>
      </c>
      <c r="AP27" s="10" t="s">
        <v>29</v>
      </c>
      <c r="AQ27" s="9" t="s">
        <v>29</v>
      </c>
      <c r="AR27" s="10" t="s">
        <v>29</v>
      </c>
      <c r="AS27" s="9">
        <v>15</v>
      </c>
      <c r="AT27" s="9" t="s">
        <v>29</v>
      </c>
      <c r="AU27" s="10" t="s">
        <v>29</v>
      </c>
      <c r="AV27" s="9">
        <v>10</v>
      </c>
      <c r="AW27" s="10" t="s">
        <v>29</v>
      </c>
      <c r="AX27" s="9">
        <v>10</v>
      </c>
      <c r="AY27" s="10" t="s">
        <v>29</v>
      </c>
      <c r="AZ27" s="9">
        <v>10</v>
      </c>
      <c r="BA27" s="10" t="s">
        <v>29</v>
      </c>
      <c r="BB27" s="9">
        <v>0</v>
      </c>
      <c r="BC27" s="10">
        <v>0</v>
      </c>
      <c r="BD27" s="9">
        <v>10</v>
      </c>
    </row>
    <row r="28" spans="1:56" ht="15" customHeight="1" x14ac:dyDescent="0.2">
      <c r="A28" t="s">
        <v>79</v>
      </c>
      <c r="B28" s="9">
        <v>895</v>
      </c>
      <c r="C28" s="10">
        <v>0.37121530000000003</v>
      </c>
      <c r="D28" s="9">
        <v>1410</v>
      </c>
      <c r="E28" s="10">
        <v>0.58399000000000001</v>
      </c>
      <c r="F28" s="9">
        <v>1790</v>
      </c>
      <c r="G28" s="10">
        <v>0.74160099999999995</v>
      </c>
      <c r="H28" s="9">
        <v>2090</v>
      </c>
      <c r="I28" s="10">
        <v>0.86603070000000004</v>
      </c>
      <c r="J28" s="9">
        <v>325</v>
      </c>
      <c r="K28" s="10">
        <v>0.13396930000000001</v>
      </c>
      <c r="L28" s="9">
        <v>2410</v>
      </c>
      <c r="M28" s="9">
        <v>1215</v>
      </c>
      <c r="N28" s="10">
        <v>0.54419019999999996</v>
      </c>
      <c r="O28" s="9">
        <v>1620</v>
      </c>
      <c r="P28" s="10">
        <v>0.72588600000000003</v>
      </c>
      <c r="Q28" s="9">
        <v>1900</v>
      </c>
      <c r="R28" s="10">
        <v>0.85284879999999996</v>
      </c>
      <c r="S28" s="9">
        <v>2030</v>
      </c>
      <c r="T28" s="10">
        <v>0.91072229999999998</v>
      </c>
      <c r="U28" s="9">
        <v>200</v>
      </c>
      <c r="V28" s="10">
        <v>8.9277700000000002E-2</v>
      </c>
      <c r="W28" s="9">
        <v>2230</v>
      </c>
      <c r="X28" s="9">
        <v>985</v>
      </c>
      <c r="Y28" s="10">
        <v>0.45204220000000001</v>
      </c>
      <c r="Z28" s="9">
        <v>1465</v>
      </c>
      <c r="AA28" s="10">
        <v>0.67324459999999997</v>
      </c>
      <c r="AB28" s="9">
        <v>1910</v>
      </c>
      <c r="AC28" s="10">
        <v>0.87563100000000005</v>
      </c>
      <c r="AD28" s="9">
        <v>2050</v>
      </c>
      <c r="AE28" s="10">
        <v>0.94125749999999997</v>
      </c>
      <c r="AF28" s="9">
        <v>130</v>
      </c>
      <c r="AG28" s="10">
        <v>5.8742500000000003E-2</v>
      </c>
      <c r="AH28" s="9">
        <v>2180</v>
      </c>
      <c r="AI28" s="9">
        <v>790</v>
      </c>
      <c r="AJ28" s="10">
        <v>0.3626374</v>
      </c>
      <c r="AK28" s="9">
        <v>1240</v>
      </c>
      <c r="AL28" s="10">
        <v>0.56822340000000005</v>
      </c>
      <c r="AM28" s="9">
        <v>1615</v>
      </c>
      <c r="AN28" s="10">
        <v>0.73946889999999998</v>
      </c>
      <c r="AO28" s="9">
        <v>1785</v>
      </c>
      <c r="AP28" s="10">
        <v>0.81639189999999995</v>
      </c>
      <c r="AQ28" s="9">
        <v>400</v>
      </c>
      <c r="AR28" s="10">
        <v>0.1836081</v>
      </c>
      <c r="AS28" s="9">
        <v>2185</v>
      </c>
      <c r="AT28" s="9">
        <v>795</v>
      </c>
      <c r="AU28" s="10">
        <v>0.35143489999999999</v>
      </c>
      <c r="AV28" s="9">
        <v>1285</v>
      </c>
      <c r="AW28" s="10">
        <v>0.56821189999999999</v>
      </c>
      <c r="AX28" s="9">
        <v>1635</v>
      </c>
      <c r="AY28" s="10">
        <v>0.72273730000000003</v>
      </c>
      <c r="AZ28" s="9">
        <v>1815</v>
      </c>
      <c r="BA28" s="10">
        <v>0.80044150000000003</v>
      </c>
      <c r="BB28" s="9">
        <v>450</v>
      </c>
      <c r="BC28" s="10">
        <v>0.1995585</v>
      </c>
      <c r="BD28" s="9">
        <v>2265</v>
      </c>
    </row>
    <row r="29" spans="1:56" ht="15" customHeight="1" x14ac:dyDescent="0.2">
      <c r="A29" t="s">
        <v>150</v>
      </c>
      <c r="B29" s="9">
        <v>105</v>
      </c>
      <c r="C29" s="10">
        <v>0.47963800000000001</v>
      </c>
      <c r="D29" s="9">
        <v>140</v>
      </c>
      <c r="E29" s="10">
        <v>0.63800900000000005</v>
      </c>
      <c r="F29" s="9">
        <v>170</v>
      </c>
      <c r="G29" s="10">
        <v>0.77828050000000004</v>
      </c>
      <c r="H29" s="9">
        <v>190</v>
      </c>
      <c r="I29" s="10">
        <v>0.8687783</v>
      </c>
      <c r="J29" s="9">
        <v>30</v>
      </c>
      <c r="K29" s="10">
        <v>0.1312217</v>
      </c>
      <c r="L29" s="9">
        <v>220</v>
      </c>
      <c r="M29" s="9">
        <v>135</v>
      </c>
      <c r="N29" s="10">
        <v>0.52692309999999998</v>
      </c>
      <c r="O29" s="9">
        <v>180</v>
      </c>
      <c r="P29" s="10">
        <v>0.68461539999999999</v>
      </c>
      <c r="Q29" s="9">
        <v>215</v>
      </c>
      <c r="R29" s="10">
        <v>0.83461540000000001</v>
      </c>
      <c r="S29" s="9">
        <v>235</v>
      </c>
      <c r="T29" s="10">
        <v>0.8961538</v>
      </c>
      <c r="U29" s="9">
        <v>25</v>
      </c>
      <c r="V29" s="10">
        <v>0.1038462</v>
      </c>
      <c r="W29" s="9">
        <v>260</v>
      </c>
      <c r="X29" s="9">
        <v>165</v>
      </c>
      <c r="Y29" s="10">
        <v>0.65490199999999998</v>
      </c>
      <c r="Z29" s="9">
        <v>200</v>
      </c>
      <c r="AA29" s="10">
        <v>0.78823529999999997</v>
      </c>
      <c r="AB29" s="9">
        <v>235</v>
      </c>
      <c r="AC29" s="10">
        <v>0.91764710000000005</v>
      </c>
      <c r="AD29" s="9">
        <v>245</v>
      </c>
      <c r="AE29" s="10">
        <v>0.96078430000000004</v>
      </c>
      <c r="AF29" s="9">
        <v>10</v>
      </c>
      <c r="AG29" s="10">
        <v>3.9215699999999999E-2</v>
      </c>
      <c r="AH29" s="9">
        <v>255</v>
      </c>
      <c r="AI29" s="9">
        <v>95</v>
      </c>
      <c r="AJ29" s="10">
        <v>0.39914159999999999</v>
      </c>
      <c r="AK29" s="9">
        <v>125</v>
      </c>
      <c r="AL29" s="10">
        <v>0.5450644</v>
      </c>
      <c r="AM29" s="9">
        <v>175</v>
      </c>
      <c r="AN29" s="10">
        <v>0.75536479999999995</v>
      </c>
      <c r="AO29" s="9">
        <v>190</v>
      </c>
      <c r="AP29" s="10">
        <v>0.81545060000000003</v>
      </c>
      <c r="AQ29" s="9">
        <v>45</v>
      </c>
      <c r="AR29" s="10">
        <v>0.1845494</v>
      </c>
      <c r="AS29" s="9">
        <v>235</v>
      </c>
      <c r="AT29" s="9">
        <v>115</v>
      </c>
      <c r="AU29" s="10">
        <v>0.48717949999999999</v>
      </c>
      <c r="AV29" s="9">
        <v>150</v>
      </c>
      <c r="AW29" s="10">
        <v>0.64102559999999997</v>
      </c>
      <c r="AX29" s="9">
        <v>180</v>
      </c>
      <c r="AY29" s="10">
        <v>0.76923079999999999</v>
      </c>
      <c r="AZ29" s="9">
        <v>190</v>
      </c>
      <c r="BA29" s="10">
        <v>0.82051280000000004</v>
      </c>
      <c r="BB29" s="9">
        <v>40</v>
      </c>
      <c r="BC29" s="10">
        <v>0.17948720000000001</v>
      </c>
      <c r="BD29" s="9">
        <v>235</v>
      </c>
    </row>
    <row r="30" spans="1:56" ht="15" customHeight="1" x14ac:dyDescent="0.2">
      <c r="A30" t="s">
        <v>65</v>
      </c>
      <c r="B30" s="9">
        <v>110</v>
      </c>
      <c r="C30" s="10">
        <v>0.30386740000000001</v>
      </c>
      <c r="D30" s="9">
        <v>215</v>
      </c>
      <c r="E30" s="10">
        <v>0.59116020000000002</v>
      </c>
      <c r="F30" s="9">
        <v>275</v>
      </c>
      <c r="G30" s="10">
        <v>0.75966849999999997</v>
      </c>
      <c r="H30" s="9">
        <v>310</v>
      </c>
      <c r="I30" s="10">
        <v>0.85082869999999999</v>
      </c>
      <c r="J30" s="9">
        <v>55</v>
      </c>
      <c r="K30" s="10">
        <v>0.14917130000000001</v>
      </c>
      <c r="L30" s="9">
        <v>360</v>
      </c>
      <c r="M30" s="9">
        <v>130</v>
      </c>
      <c r="N30" s="10">
        <v>0.41455700000000001</v>
      </c>
      <c r="O30" s="9">
        <v>215</v>
      </c>
      <c r="P30" s="10">
        <v>0.68354429999999999</v>
      </c>
      <c r="Q30" s="9">
        <v>275</v>
      </c>
      <c r="R30" s="10">
        <v>0.87341769999999996</v>
      </c>
      <c r="S30" s="9">
        <v>300</v>
      </c>
      <c r="T30" s="10">
        <v>0.94936710000000002</v>
      </c>
      <c r="U30" s="9">
        <v>15</v>
      </c>
      <c r="V30" s="10">
        <v>5.0632900000000002E-2</v>
      </c>
      <c r="W30" s="9">
        <v>315</v>
      </c>
      <c r="X30" s="9">
        <v>95</v>
      </c>
      <c r="Y30" s="10">
        <v>0.35272730000000002</v>
      </c>
      <c r="Z30" s="9">
        <v>170</v>
      </c>
      <c r="AA30" s="10">
        <v>0.62545450000000002</v>
      </c>
      <c r="AB30" s="9">
        <v>240</v>
      </c>
      <c r="AC30" s="10">
        <v>0.8690909</v>
      </c>
      <c r="AD30" s="9">
        <v>270</v>
      </c>
      <c r="AE30" s="10">
        <v>0.97454549999999995</v>
      </c>
      <c r="AF30" s="9">
        <v>5</v>
      </c>
      <c r="AG30" s="10">
        <v>2.5454500000000001E-2</v>
      </c>
      <c r="AH30" s="9">
        <v>275</v>
      </c>
      <c r="AI30" s="9">
        <v>65</v>
      </c>
      <c r="AJ30" s="10">
        <v>0.27155170000000001</v>
      </c>
      <c r="AK30" s="9">
        <v>115</v>
      </c>
      <c r="AL30" s="10">
        <v>0.49568970000000001</v>
      </c>
      <c r="AM30" s="9">
        <v>165</v>
      </c>
      <c r="AN30" s="10">
        <v>0.70258620000000005</v>
      </c>
      <c r="AO30" s="9">
        <v>180</v>
      </c>
      <c r="AP30" s="10">
        <v>0.7758621</v>
      </c>
      <c r="AQ30" s="9">
        <v>50</v>
      </c>
      <c r="AR30" s="10">
        <v>0.2241379</v>
      </c>
      <c r="AS30" s="9">
        <v>230</v>
      </c>
      <c r="AT30" s="9">
        <v>60</v>
      </c>
      <c r="AU30" s="10">
        <v>0.21722849999999999</v>
      </c>
      <c r="AV30" s="9">
        <v>135</v>
      </c>
      <c r="AW30" s="10">
        <v>0.50187269999999995</v>
      </c>
      <c r="AX30" s="9">
        <v>195</v>
      </c>
      <c r="AY30" s="10">
        <v>0.7228464</v>
      </c>
      <c r="AZ30" s="9">
        <v>220</v>
      </c>
      <c r="BA30" s="10">
        <v>0.82396999999999998</v>
      </c>
      <c r="BB30" s="9">
        <v>45</v>
      </c>
      <c r="BC30" s="10">
        <v>0.17602999999999999</v>
      </c>
      <c r="BD30" s="9">
        <v>265</v>
      </c>
    </row>
    <row r="31" spans="1:56" ht="15" customHeight="1" x14ac:dyDescent="0.2">
      <c r="A31" t="s">
        <v>66</v>
      </c>
      <c r="B31" s="9">
        <v>445</v>
      </c>
      <c r="C31" s="10">
        <v>0.55569460000000004</v>
      </c>
      <c r="D31" s="9">
        <v>630</v>
      </c>
      <c r="E31" s="10">
        <v>0.78973720000000003</v>
      </c>
      <c r="F31" s="9">
        <v>735</v>
      </c>
      <c r="G31" s="10">
        <v>0.92240299999999997</v>
      </c>
      <c r="H31" s="9">
        <v>780</v>
      </c>
      <c r="I31" s="10">
        <v>0.97496870000000002</v>
      </c>
      <c r="J31" s="9">
        <v>20</v>
      </c>
      <c r="K31" s="10">
        <v>2.5031299999999999E-2</v>
      </c>
      <c r="L31" s="9">
        <v>800</v>
      </c>
      <c r="M31" s="9">
        <v>570</v>
      </c>
      <c r="N31" s="10">
        <v>0.69549329999999998</v>
      </c>
      <c r="O31" s="9">
        <v>725</v>
      </c>
      <c r="P31" s="10">
        <v>0.88185139999999995</v>
      </c>
      <c r="Q31" s="9">
        <v>800</v>
      </c>
      <c r="R31" s="10">
        <v>0.97685750000000005</v>
      </c>
      <c r="S31" s="9">
        <v>815</v>
      </c>
      <c r="T31" s="10">
        <v>0.99269180000000001</v>
      </c>
      <c r="U31" s="9">
        <v>5</v>
      </c>
      <c r="V31" s="10">
        <v>7.3081999999999999E-3</v>
      </c>
      <c r="W31" s="9">
        <v>820</v>
      </c>
      <c r="X31" s="9">
        <v>450</v>
      </c>
      <c r="Y31" s="10" t="s">
        <v>29</v>
      </c>
      <c r="Z31" s="9">
        <v>575</v>
      </c>
      <c r="AA31" s="10" t="s">
        <v>29</v>
      </c>
      <c r="AB31" s="9">
        <v>655</v>
      </c>
      <c r="AC31" s="10" t="s">
        <v>29</v>
      </c>
      <c r="AD31" s="9">
        <v>665</v>
      </c>
      <c r="AE31" s="10" t="s">
        <v>29</v>
      </c>
      <c r="AF31" s="9" t="s">
        <v>29</v>
      </c>
      <c r="AG31" s="10" t="s">
        <v>29</v>
      </c>
      <c r="AH31" s="9">
        <v>665</v>
      </c>
      <c r="AI31" s="9">
        <v>395</v>
      </c>
      <c r="AJ31" s="10">
        <v>0.57518250000000004</v>
      </c>
      <c r="AK31" s="9">
        <v>540</v>
      </c>
      <c r="AL31" s="10">
        <v>0.78686129999999999</v>
      </c>
      <c r="AM31" s="9">
        <v>630</v>
      </c>
      <c r="AN31" s="10">
        <v>0.92116790000000004</v>
      </c>
      <c r="AO31" s="9">
        <v>650</v>
      </c>
      <c r="AP31" s="10">
        <v>0.95036500000000002</v>
      </c>
      <c r="AQ31" s="9">
        <v>35</v>
      </c>
      <c r="AR31" s="10">
        <v>4.9634999999999999E-2</v>
      </c>
      <c r="AS31" s="9">
        <v>685</v>
      </c>
      <c r="AT31" s="9">
        <v>430</v>
      </c>
      <c r="AU31" s="10">
        <v>0.6277372</v>
      </c>
      <c r="AV31" s="9">
        <v>570</v>
      </c>
      <c r="AW31" s="10">
        <v>0.82919710000000002</v>
      </c>
      <c r="AX31" s="9">
        <v>640</v>
      </c>
      <c r="AY31" s="10">
        <v>0.9357664</v>
      </c>
      <c r="AZ31" s="9">
        <v>660</v>
      </c>
      <c r="BA31" s="10">
        <v>0.9620438</v>
      </c>
      <c r="BB31" s="9">
        <v>25</v>
      </c>
      <c r="BC31" s="10">
        <v>3.7956200000000002E-2</v>
      </c>
      <c r="BD31" s="9">
        <v>685</v>
      </c>
    </row>
    <row r="32" spans="1:56" ht="15" customHeight="1" x14ac:dyDescent="0.2">
      <c r="A32" t="s">
        <v>67</v>
      </c>
      <c r="B32" s="9">
        <v>10</v>
      </c>
      <c r="C32" s="10" t="s">
        <v>29</v>
      </c>
      <c r="D32" s="9">
        <v>20</v>
      </c>
      <c r="E32" s="10" t="s">
        <v>29</v>
      </c>
      <c r="F32" s="9">
        <v>30</v>
      </c>
      <c r="G32" s="10" t="s">
        <v>29</v>
      </c>
      <c r="H32" s="9">
        <v>40</v>
      </c>
      <c r="I32" s="10" t="s">
        <v>29</v>
      </c>
      <c r="J32" s="9" t="s">
        <v>29</v>
      </c>
      <c r="K32" s="10" t="s">
        <v>29</v>
      </c>
      <c r="L32" s="9">
        <v>45</v>
      </c>
      <c r="M32" s="9">
        <v>15</v>
      </c>
      <c r="N32" s="10">
        <v>0.3777778</v>
      </c>
      <c r="O32" s="9">
        <v>25</v>
      </c>
      <c r="P32" s="10">
        <v>0.6</v>
      </c>
      <c r="Q32" s="9">
        <v>40</v>
      </c>
      <c r="R32" s="10">
        <v>0.84444439999999998</v>
      </c>
      <c r="S32" s="9">
        <v>40</v>
      </c>
      <c r="T32" s="10">
        <v>0.88888889999999998</v>
      </c>
      <c r="U32" s="9">
        <v>5</v>
      </c>
      <c r="V32" s="10">
        <v>0.1111111</v>
      </c>
      <c r="W32" s="9">
        <v>45</v>
      </c>
      <c r="X32" s="9">
        <v>15</v>
      </c>
      <c r="Y32" s="10">
        <v>0.61904760000000003</v>
      </c>
      <c r="Z32" s="9">
        <v>20</v>
      </c>
      <c r="AA32" s="10">
        <v>0.85714290000000004</v>
      </c>
      <c r="AB32" s="9">
        <v>20</v>
      </c>
      <c r="AC32" s="10">
        <v>1</v>
      </c>
      <c r="AD32" s="9">
        <v>20</v>
      </c>
      <c r="AE32" s="10">
        <v>1</v>
      </c>
      <c r="AF32" s="9">
        <v>0</v>
      </c>
      <c r="AG32" s="10">
        <v>0</v>
      </c>
      <c r="AH32" s="9">
        <v>20</v>
      </c>
      <c r="AI32" s="9" t="s">
        <v>31</v>
      </c>
      <c r="AJ32" s="10" t="s">
        <v>31</v>
      </c>
      <c r="AK32" s="9" t="s">
        <v>31</v>
      </c>
      <c r="AL32" s="10" t="s">
        <v>31</v>
      </c>
      <c r="AM32" s="9" t="s">
        <v>31</v>
      </c>
      <c r="AN32" s="10" t="s">
        <v>31</v>
      </c>
      <c r="AO32" s="9" t="s">
        <v>31</v>
      </c>
      <c r="AP32" s="10" t="s">
        <v>31</v>
      </c>
      <c r="AQ32" s="9" t="s">
        <v>31</v>
      </c>
      <c r="AR32" s="10" t="s">
        <v>31</v>
      </c>
      <c r="AS32" s="9" t="s">
        <v>31</v>
      </c>
      <c r="AT32" s="9" t="s">
        <v>31</v>
      </c>
      <c r="AU32" s="10" t="s">
        <v>31</v>
      </c>
      <c r="AV32" s="9" t="s">
        <v>31</v>
      </c>
      <c r="AW32" s="10" t="s">
        <v>31</v>
      </c>
      <c r="AX32" s="9" t="s">
        <v>31</v>
      </c>
      <c r="AY32" s="10" t="s">
        <v>31</v>
      </c>
      <c r="AZ32" s="9" t="s">
        <v>31</v>
      </c>
      <c r="BA32" s="10" t="s">
        <v>31</v>
      </c>
      <c r="BB32" s="9" t="s">
        <v>31</v>
      </c>
      <c r="BC32" s="10" t="s">
        <v>31</v>
      </c>
      <c r="BD32" s="9" t="s">
        <v>31</v>
      </c>
    </row>
    <row r="33" spans="1:56" ht="15" customHeight="1" x14ac:dyDescent="0.2">
      <c r="A33" t="s">
        <v>151</v>
      </c>
      <c r="B33" s="9" t="s">
        <v>29</v>
      </c>
      <c r="C33" s="10" t="s">
        <v>29</v>
      </c>
      <c r="D33" s="9" t="s">
        <v>29</v>
      </c>
      <c r="E33" s="10" t="s">
        <v>29</v>
      </c>
      <c r="F33" s="9">
        <v>5</v>
      </c>
      <c r="G33" s="10" t="s">
        <v>29</v>
      </c>
      <c r="H33" s="9">
        <v>5</v>
      </c>
      <c r="I33" s="10" t="s">
        <v>29</v>
      </c>
      <c r="J33" s="9">
        <v>0</v>
      </c>
      <c r="K33" s="10">
        <v>0</v>
      </c>
      <c r="L33" s="9">
        <v>5</v>
      </c>
      <c r="M33" s="9">
        <v>10</v>
      </c>
      <c r="N33" s="10">
        <v>0.8</v>
      </c>
      <c r="O33" s="9">
        <v>10</v>
      </c>
      <c r="P33" s="10">
        <v>1</v>
      </c>
      <c r="Q33" s="9">
        <v>10</v>
      </c>
      <c r="R33" s="10">
        <v>1</v>
      </c>
      <c r="S33" s="9">
        <v>10</v>
      </c>
      <c r="T33" s="10">
        <v>1</v>
      </c>
      <c r="U33" s="9">
        <v>0</v>
      </c>
      <c r="V33" s="10">
        <v>0</v>
      </c>
      <c r="W33" s="9">
        <v>10</v>
      </c>
      <c r="X33" s="9">
        <v>10</v>
      </c>
      <c r="Y33" s="10">
        <v>0.71428570000000002</v>
      </c>
      <c r="Z33" s="9">
        <v>15</v>
      </c>
      <c r="AA33" s="10">
        <v>1</v>
      </c>
      <c r="AB33" s="9">
        <v>15</v>
      </c>
      <c r="AC33" s="10">
        <v>1</v>
      </c>
      <c r="AD33" s="9">
        <v>15</v>
      </c>
      <c r="AE33" s="10">
        <v>1</v>
      </c>
      <c r="AF33" s="9">
        <v>0</v>
      </c>
      <c r="AG33" s="10">
        <v>0</v>
      </c>
      <c r="AH33" s="9">
        <v>15</v>
      </c>
      <c r="AI33" s="9" t="s">
        <v>29</v>
      </c>
      <c r="AJ33" s="10" t="s">
        <v>29</v>
      </c>
      <c r="AK33" s="9" t="s">
        <v>29</v>
      </c>
      <c r="AL33" s="10" t="s">
        <v>29</v>
      </c>
      <c r="AM33" s="9" t="s">
        <v>29</v>
      </c>
      <c r="AN33" s="10" t="s">
        <v>29</v>
      </c>
      <c r="AO33" s="9" t="s">
        <v>29</v>
      </c>
      <c r="AP33" s="10" t="s">
        <v>29</v>
      </c>
      <c r="AQ33" s="9" t="s">
        <v>29</v>
      </c>
      <c r="AR33" s="10" t="s">
        <v>29</v>
      </c>
      <c r="AS33" s="9">
        <v>5</v>
      </c>
      <c r="AT33" s="9">
        <v>5</v>
      </c>
      <c r="AU33" s="10" t="s">
        <v>29</v>
      </c>
      <c r="AV33" s="9">
        <v>5</v>
      </c>
      <c r="AW33" s="10" t="s">
        <v>29</v>
      </c>
      <c r="AX33" s="9">
        <v>5</v>
      </c>
      <c r="AY33" s="10" t="s">
        <v>29</v>
      </c>
      <c r="AZ33" s="9">
        <v>10</v>
      </c>
      <c r="BA33" s="10" t="s">
        <v>29</v>
      </c>
      <c r="BB33" s="9" t="s">
        <v>29</v>
      </c>
      <c r="BC33" s="10" t="s">
        <v>29</v>
      </c>
      <c r="BD33" s="9">
        <v>10</v>
      </c>
    </row>
    <row r="34" spans="1:56" ht="15" customHeight="1" x14ac:dyDescent="0.2">
      <c r="A34" t="s">
        <v>38</v>
      </c>
      <c r="B34" s="9">
        <v>125</v>
      </c>
      <c r="C34" s="10">
        <v>0.21283779999999999</v>
      </c>
      <c r="D34" s="9">
        <v>305</v>
      </c>
      <c r="E34" s="10">
        <v>0.51182430000000001</v>
      </c>
      <c r="F34" s="9">
        <v>450</v>
      </c>
      <c r="G34" s="10">
        <v>0.75844590000000001</v>
      </c>
      <c r="H34" s="9">
        <v>555</v>
      </c>
      <c r="I34" s="10">
        <v>0.9341216</v>
      </c>
      <c r="J34" s="9">
        <v>40</v>
      </c>
      <c r="K34" s="10">
        <v>6.5878400000000004E-2</v>
      </c>
      <c r="L34" s="9">
        <v>590</v>
      </c>
      <c r="M34" s="9">
        <v>210</v>
      </c>
      <c r="N34" s="10">
        <v>0.45315899999999998</v>
      </c>
      <c r="O34" s="9">
        <v>330</v>
      </c>
      <c r="P34" s="10">
        <v>0.7233115</v>
      </c>
      <c r="Q34" s="9">
        <v>420</v>
      </c>
      <c r="R34" s="10">
        <v>0.91939000000000004</v>
      </c>
      <c r="S34" s="9">
        <v>450</v>
      </c>
      <c r="T34" s="10">
        <v>0.98257079999999997</v>
      </c>
      <c r="U34" s="9">
        <v>10</v>
      </c>
      <c r="V34" s="10">
        <v>1.7429199999999999E-2</v>
      </c>
      <c r="W34" s="9">
        <v>460</v>
      </c>
      <c r="X34" s="9">
        <v>120</v>
      </c>
      <c r="Y34" s="10" t="s">
        <v>29</v>
      </c>
      <c r="Z34" s="9">
        <v>210</v>
      </c>
      <c r="AA34" s="10" t="s">
        <v>29</v>
      </c>
      <c r="AB34" s="9">
        <v>280</v>
      </c>
      <c r="AC34" s="10" t="s">
        <v>29</v>
      </c>
      <c r="AD34" s="9">
        <v>295</v>
      </c>
      <c r="AE34" s="10" t="s">
        <v>29</v>
      </c>
      <c r="AF34" s="9" t="s">
        <v>29</v>
      </c>
      <c r="AG34" s="10" t="s">
        <v>29</v>
      </c>
      <c r="AH34" s="9">
        <v>300</v>
      </c>
      <c r="AI34" s="9">
        <v>60</v>
      </c>
      <c r="AJ34" s="10">
        <v>0.20338980000000001</v>
      </c>
      <c r="AK34" s="9">
        <v>135</v>
      </c>
      <c r="AL34" s="10">
        <v>0.45762710000000001</v>
      </c>
      <c r="AM34" s="9">
        <v>210</v>
      </c>
      <c r="AN34" s="10">
        <v>0.71864410000000001</v>
      </c>
      <c r="AO34" s="9">
        <v>255</v>
      </c>
      <c r="AP34" s="10">
        <v>0.86440680000000003</v>
      </c>
      <c r="AQ34" s="9">
        <v>40</v>
      </c>
      <c r="AR34" s="10">
        <v>0.1355932</v>
      </c>
      <c r="AS34" s="9">
        <v>295</v>
      </c>
      <c r="AT34" s="9">
        <v>45</v>
      </c>
      <c r="AU34" s="10">
        <v>0.1833333</v>
      </c>
      <c r="AV34" s="9">
        <v>110</v>
      </c>
      <c r="AW34" s="10">
        <v>0.45416669999999998</v>
      </c>
      <c r="AX34" s="9">
        <v>170</v>
      </c>
      <c r="AY34" s="10">
        <v>0.7</v>
      </c>
      <c r="AZ34" s="9">
        <v>200</v>
      </c>
      <c r="BA34" s="10">
        <v>0.83750000000000002</v>
      </c>
      <c r="BB34" s="9">
        <v>40</v>
      </c>
      <c r="BC34" s="10">
        <v>0.16250000000000001</v>
      </c>
      <c r="BD34" s="9">
        <v>240</v>
      </c>
    </row>
    <row r="35" spans="1:56" ht="15" customHeight="1" x14ac:dyDescent="0.2">
      <c r="A35" t="s">
        <v>69</v>
      </c>
      <c r="B35" s="9">
        <v>550</v>
      </c>
      <c r="C35" s="10">
        <v>0.33659129999999998</v>
      </c>
      <c r="D35" s="9">
        <v>955</v>
      </c>
      <c r="E35" s="10">
        <v>0.58216250000000003</v>
      </c>
      <c r="F35" s="9">
        <v>1290</v>
      </c>
      <c r="G35" s="10">
        <v>0.78802689999999997</v>
      </c>
      <c r="H35" s="9">
        <v>1510</v>
      </c>
      <c r="I35" s="10">
        <v>0.92180819999999997</v>
      </c>
      <c r="J35" s="9">
        <v>130</v>
      </c>
      <c r="K35" s="10">
        <v>7.8191800000000006E-2</v>
      </c>
      <c r="L35" s="9">
        <v>1635</v>
      </c>
      <c r="M35" s="9">
        <v>730</v>
      </c>
      <c r="N35" s="10">
        <v>0.48798399999999997</v>
      </c>
      <c r="O35" s="9">
        <v>1075</v>
      </c>
      <c r="P35" s="10">
        <v>0.71762349999999997</v>
      </c>
      <c r="Q35" s="9">
        <v>1300</v>
      </c>
      <c r="R35" s="10">
        <v>0.86849129999999997</v>
      </c>
      <c r="S35" s="9">
        <v>1410</v>
      </c>
      <c r="T35" s="10">
        <v>0.94259009999999999</v>
      </c>
      <c r="U35" s="9">
        <v>85</v>
      </c>
      <c r="V35" s="10">
        <v>5.74099E-2</v>
      </c>
      <c r="W35" s="9">
        <v>1500</v>
      </c>
      <c r="X35" s="9">
        <v>635</v>
      </c>
      <c r="Y35" s="10">
        <v>0.4892473</v>
      </c>
      <c r="Z35" s="9">
        <v>965</v>
      </c>
      <c r="AA35" s="10">
        <v>0.74039940000000004</v>
      </c>
      <c r="AB35" s="9">
        <v>1205</v>
      </c>
      <c r="AC35" s="10">
        <v>0.92626730000000002</v>
      </c>
      <c r="AD35" s="9">
        <v>1270</v>
      </c>
      <c r="AE35" s="10">
        <v>0.97542240000000002</v>
      </c>
      <c r="AF35" s="9">
        <v>30</v>
      </c>
      <c r="AG35" s="10">
        <v>2.4577600000000002E-2</v>
      </c>
      <c r="AH35" s="9">
        <v>1300</v>
      </c>
      <c r="AI35" s="9">
        <v>370</v>
      </c>
      <c r="AJ35" s="10">
        <v>0.28986650000000003</v>
      </c>
      <c r="AK35" s="9">
        <v>710</v>
      </c>
      <c r="AL35" s="10">
        <v>0.5585232</v>
      </c>
      <c r="AM35" s="9">
        <v>975</v>
      </c>
      <c r="AN35" s="10">
        <v>0.76747840000000001</v>
      </c>
      <c r="AO35" s="9">
        <v>1100</v>
      </c>
      <c r="AP35" s="10">
        <v>0.86567159999999999</v>
      </c>
      <c r="AQ35" s="9">
        <v>170</v>
      </c>
      <c r="AR35" s="10">
        <v>0.13432839999999999</v>
      </c>
      <c r="AS35" s="9">
        <v>1275</v>
      </c>
      <c r="AT35" s="9">
        <v>420</v>
      </c>
      <c r="AU35" s="10">
        <v>0.27766730000000001</v>
      </c>
      <c r="AV35" s="9">
        <v>835</v>
      </c>
      <c r="AW35" s="10">
        <v>0.55467200000000005</v>
      </c>
      <c r="AX35" s="9">
        <v>1165</v>
      </c>
      <c r="AY35" s="10">
        <v>0.77335980000000004</v>
      </c>
      <c r="AZ35" s="9">
        <v>1310</v>
      </c>
      <c r="BA35" s="10">
        <v>0.86944999999999995</v>
      </c>
      <c r="BB35" s="9">
        <v>195</v>
      </c>
      <c r="BC35" s="10">
        <v>0.13055</v>
      </c>
      <c r="BD35" s="9">
        <v>1510</v>
      </c>
    </row>
    <row r="36" spans="1:56" ht="15" customHeight="1" x14ac:dyDescent="0.2">
      <c r="A36" t="s">
        <v>71</v>
      </c>
      <c r="B36" s="9">
        <v>30</v>
      </c>
      <c r="C36" s="10" t="s">
        <v>29</v>
      </c>
      <c r="D36" s="9">
        <v>35</v>
      </c>
      <c r="E36" s="10" t="s">
        <v>29</v>
      </c>
      <c r="F36" s="9">
        <v>45</v>
      </c>
      <c r="G36" s="10" t="s">
        <v>29</v>
      </c>
      <c r="H36" s="9">
        <v>55</v>
      </c>
      <c r="I36" s="10" t="s">
        <v>29</v>
      </c>
      <c r="J36" s="9" t="s">
        <v>29</v>
      </c>
      <c r="K36" s="10" t="s">
        <v>29</v>
      </c>
      <c r="L36" s="9">
        <v>60</v>
      </c>
      <c r="M36" s="9">
        <v>40</v>
      </c>
      <c r="N36" s="10" t="s">
        <v>29</v>
      </c>
      <c r="O36" s="9">
        <v>50</v>
      </c>
      <c r="P36" s="10" t="s">
        <v>29</v>
      </c>
      <c r="Q36" s="9">
        <v>65</v>
      </c>
      <c r="R36" s="10" t="s">
        <v>29</v>
      </c>
      <c r="S36" s="9">
        <v>65</v>
      </c>
      <c r="T36" s="10" t="s">
        <v>29</v>
      </c>
      <c r="U36" s="9" t="s">
        <v>29</v>
      </c>
      <c r="V36" s="10" t="s">
        <v>29</v>
      </c>
      <c r="W36" s="9">
        <v>65</v>
      </c>
      <c r="X36" s="9">
        <v>25</v>
      </c>
      <c r="Y36" s="10">
        <v>0.46428570000000002</v>
      </c>
      <c r="Z36" s="9">
        <v>45</v>
      </c>
      <c r="AA36" s="10">
        <v>0.78571429999999998</v>
      </c>
      <c r="AB36" s="9">
        <v>55</v>
      </c>
      <c r="AC36" s="10">
        <v>0.96428570000000002</v>
      </c>
      <c r="AD36" s="9">
        <v>55</v>
      </c>
      <c r="AE36" s="10">
        <v>1</v>
      </c>
      <c r="AF36" s="9">
        <v>0</v>
      </c>
      <c r="AG36" s="10">
        <v>0</v>
      </c>
      <c r="AH36" s="9">
        <v>55</v>
      </c>
      <c r="AI36" s="9">
        <v>20</v>
      </c>
      <c r="AJ36" s="10" t="s">
        <v>29</v>
      </c>
      <c r="AK36" s="9">
        <v>30</v>
      </c>
      <c r="AL36" s="10" t="s">
        <v>29</v>
      </c>
      <c r="AM36" s="9">
        <v>40</v>
      </c>
      <c r="AN36" s="10" t="s">
        <v>29</v>
      </c>
      <c r="AO36" s="9">
        <v>40</v>
      </c>
      <c r="AP36" s="10" t="s">
        <v>29</v>
      </c>
      <c r="AQ36" s="9" t="s">
        <v>29</v>
      </c>
      <c r="AR36" s="10" t="s">
        <v>29</v>
      </c>
      <c r="AS36" s="9">
        <v>45</v>
      </c>
      <c r="AT36" s="9">
        <v>10</v>
      </c>
      <c r="AU36" s="10">
        <v>0.25641029999999998</v>
      </c>
      <c r="AV36" s="9">
        <v>20</v>
      </c>
      <c r="AW36" s="10">
        <v>0.46153850000000002</v>
      </c>
      <c r="AX36" s="9">
        <v>25</v>
      </c>
      <c r="AY36" s="10">
        <v>0.66666669999999995</v>
      </c>
      <c r="AZ36" s="9">
        <v>30</v>
      </c>
      <c r="BA36" s="10">
        <v>0.76923079999999999</v>
      </c>
      <c r="BB36" s="9">
        <v>10</v>
      </c>
      <c r="BC36" s="10">
        <v>0.23076920000000001</v>
      </c>
      <c r="BD36" s="9">
        <v>40</v>
      </c>
    </row>
    <row r="37" spans="1:56" ht="15" customHeight="1" x14ac:dyDescent="0.2">
      <c r="A37" t="s">
        <v>42</v>
      </c>
      <c r="B37" s="9">
        <v>55</v>
      </c>
      <c r="C37" s="10">
        <v>0.44881890000000002</v>
      </c>
      <c r="D37" s="9">
        <v>85</v>
      </c>
      <c r="E37" s="10">
        <v>0.66141729999999999</v>
      </c>
      <c r="F37" s="9">
        <v>105</v>
      </c>
      <c r="G37" s="10">
        <v>0.83464570000000005</v>
      </c>
      <c r="H37" s="9">
        <v>115</v>
      </c>
      <c r="I37" s="10">
        <v>0.91338580000000003</v>
      </c>
      <c r="J37" s="9">
        <v>10</v>
      </c>
      <c r="K37" s="10">
        <v>8.6614200000000002E-2</v>
      </c>
      <c r="L37" s="9">
        <v>125</v>
      </c>
      <c r="M37" s="9">
        <v>70</v>
      </c>
      <c r="N37" s="10" t="s">
        <v>29</v>
      </c>
      <c r="O37" s="9">
        <v>90</v>
      </c>
      <c r="P37" s="10" t="s">
        <v>29</v>
      </c>
      <c r="Q37" s="9">
        <v>105</v>
      </c>
      <c r="R37" s="10" t="s">
        <v>29</v>
      </c>
      <c r="S37" s="9">
        <v>110</v>
      </c>
      <c r="T37" s="10" t="s">
        <v>29</v>
      </c>
      <c r="U37" s="9" t="s">
        <v>29</v>
      </c>
      <c r="V37" s="10" t="s">
        <v>29</v>
      </c>
      <c r="W37" s="9">
        <v>115</v>
      </c>
      <c r="X37" s="9">
        <v>75</v>
      </c>
      <c r="Y37" s="10" t="s">
        <v>29</v>
      </c>
      <c r="Z37" s="9">
        <v>105</v>
      </c>
      <c r="AA37" s="10" t="s">
        <v>29</v>
      </c>
      <c r="AB37" s="9">
        <v>125</v>
      </c>
      <c r="AC37" s="10" t="s">
        <v>29</v>
      </c>
      <c r="AD37" s="9">
        <v>130</v>
      </c>
      <c r="AE37" s="10" t="s">
        <v>29</v>
      </c>
      <c r="AF37" s="9" t="s">
        <v>29</v>
      </c>
      <c r="AG37" s="10" t="s">
        <v>29</v>
      </c>
      <c r="AH37" s="9">
        <v>130</v>
      </c>
      <c r="AI37" s="9">
        <v>50</v>
      </c>
      <c r="AJ37" s="10">
        <v>0.44144139999999998</v>
      </c>
      <c r="AK37" s="9">
        <v>65</v>
      </c>
      <c r="AL37" s="10">
        <v>0.60360360000000002</v>
      </c>
      <c r="AM37" s="9">
        <v>90</v>
      </c>
      <c r="AN37" s="10">
        <v>0.81081080000000005</v>
      </c>
      <c r="AO37" s="9">
        <v>100</v>
      </c>
      <c r="AP37" s="10">
        <v>0.90990990000000005</v>
      </c>
      <c r="AQ37" s="9">
        <v>10</v>
      </c>
      <c r="AR37" s="10">
        <v>9.0090100000000006E-2</v>
      </c>
      <c r="AS37" s="9">
        <v>110</v>
      </c>
      <c r="AT37" s="9">
        <v>45</v>
      </c>
      <c r="AU37" s="10">
        <v>0.39285710000000001</v>
      </c>
      <c r="AV37" s="9">
        <v>65</v>
      </c>
      <c r="AW37" s="10">
        <v>0.58928570000000002</v>
      </c>
      <c r="AX37" s="9">
        <v>90</v>
      </c>
      <c r="AY37" s="10">
        <v>0.78571429999999998</v>
      </c>
      <c r="AZ37" s="9">
        <v>95</v>
      </c>
      <c r="BA37" s="10">
        <v>0.85714290000000004</v>
      </c>
      <c r="BB37" s="9">
        <v>15</v>
      </c>
      <c r="BC37" s="10">
        <v>0.14285709999999999</v>
      </c>
      <c r="BD37" s="9">
        <v>110</v>
      </c>
    </row>
    <row r="38" spans="1:56" ht="15" customHeight="1" x14ac:dyDescent="0.2">
      <c r="A38" s="22" t="s">
        <v>152</v>
      </c>
      <c r="B38" s="9">
        <v>35</v>
      </c>
      <c r="C38" s="10">
        <v>0.3908046</v>
      </c>
      <c r="D38" s="9">
        <v>55</v>
      </c>
      <c r="E38" s="10">
        <v>0.62068970000000001</v>
      </c>
      <c r="F38" s="9">
        <v>65</v>
      </c>
      <c r="G38" s="10">
        <v>0.75862070000000004</v>
      </c>
      <c r="H38" s="9">
        <v>75</v>
      </c>
      <c r="I38" s="10">
        <v>0.87356319999999998</v>
      </c>
      <c r="J38" s="9">
        <v>10</v>
      </c>
      <c r="K38" s="10">
        <v>0.12643679999999999</v>
      </c>
      <c r="L38" s="9">
        <v>85</v>
      </c>
      <c r="M38" s="9">
        <v>80</v>
      </c>
      <c r="N38" s="10">
        <v>0.6328125</v>
      </c>
      <c r="O38" s="9">
        <v>100</v>
      </c>
      <c r="P38" s="10">
        <v>0.7890625</v>
      </c>
      <c r="Q38" s="9">
        <v>110</v>
      </c>
      <c r="R38" s="10">
        <v>0.8671875</v>
      </c>
      <c r="S38" s="9">
        <v>120</v>
      </c>
      <c r="T38" s="10">
        <v>0.921875</v>
      </c>
      <c r="U38" s="9">
        <v>10</v>
      </c>
      <c r="V38" s="10">
        <v>7.8125E-2</v>
      </c>
      <c r="W38" s="9">
        <v>130</v>
      </c>
      <c r="X38" s="23">
        <v>60</v>
      </c>
      <c r="Y38" s="24">
        <v>0.50427350000000004</v>
      </c>
      <c r="Z38" s="23">
        <v>80</v>
      </c>
      <c r="AA38" s="24">
        <v>0.70085470000000005</v>
      </c>
      <c r="AB38" s="23">
        <v>100</v>
      </c>
      <c r="AC38" s="24">
        <v>0.87179490000000004</v>
      </c>
      <c r="AD38" s="23">
        <v>110</v>
      </c>
      <c r="AE38" s="24">
        <v>0.9487179</v>
      </c>
      <c r="AF38" s="23">
        <v>5</v>
      </c>
      <c r="AG38" s="24">
        <v>5.1282099999999997E-2</v>
      </c>
      <c r="AH38" s="23">
        <v>115</v>
      </c>
      <c r="AI38" s="23">
        <v>40</v>
      </c>
      <c r="AJ38" s="24">
        <v>0.30399999999999999</v>
      </c>
      <c r="AK38" s="23">
        <v>75</v>
      </c>
      <c r="AL38" s="24">
        <v>0.61599999999999999</v>
      </c>
      <c r="AM38" s="23">
        <v>95</v>
      </c>
      <c r="AN38" s="24">
        <v>0.77600000000000002</v>
      </c>
      <c r="AO38" s="23">
        <v>105</v>
      </c>
      <c r="AP38" s="24">
        <v>0.83199999999999996</v>
      </c>
      <c r="AQ38" s="23">
        <v>20</v>
      </c>
      <c r="AR38" s="24">
        <v>0.16800000000000001</v>
      </c>
      <c r="AS38" s="23">
        <v>125</v>
      </c>
      <c r="AT38" s="23">
        <v>35</v>
      </c>
      <c r="AU38" s="24">
        <v>0.35922330000000002</v>
      </c>
      <c r="AV38" s="23">
        <v>60</v>
      </c>
      <c r="AW38" s="24">
        <v>0.56310680000000002</v>
      </c>
      <c r="AX38" s="23">
        <v>80</v>
      </c>
      <c r="AY38" s="24">
        <v>0.76699030000000001</v>
      </c>
      <c r="AZ38" s="23">
        <v>85</v>
      </c>
      <c r="BA38" s="24">
        <v>0.8252427</v>
      </c>
      <c r="BB38" s="23">
        <v>20</v>
      </c>
      <c r="BC38" s="24">
        <v>0.1747573</v>
      </c>
      <c r="BD38" s="23">
        <v>105</v>
      </c>
    </row>
    <row r="39" spans="1:56" ht="15" customHeight="1" x14ac:dyDescent="0.2">
      <c r="A39" t="s">
        <v>43</v>
      </c>
      <c r="B39" s="25">
        <v>4125</v>
      </c>
      <c r="C39" s="26">
        <v>0.32610929999999999</v>
      </c>
      <c r="D39" s="25">
        <v>7245</v>
      </c>
      <c r="E39" s="26">
        <v>0.57320260000000001</v>
      </c>
      <c r="F39" s="25">
        <v>9875</v>
      </c>
      <c r="G39" s="26">
        <v>0.7811437</v>
      </c>
      <c r="H39" s="25">
        <v>11540</v>
      </c>
      <c r="I39" s="26">
        <v>0.91259990000000002</v>
      </c>
      <c r="J39" s="25">
        <v>1105</v>
      </c>
      <c r="K39" s="26">
        <v>8.7400099999999994E-2</v>
      </c>
      <c r="L39" s="25">
        <v>12645</v>
      </c>
      <c r="M39" s="25">
        <v>5595</v>
      </c>
      <c r="N39" s="26">
        <v>0.48066350000000002</v>
      </c>
      <c r="O39" s="25">
        <v>8220</v>
      </c>
      <c r="P39" s="26">
        <v>0.70634240000000004</v>
      </c>
      <c r="Q39" s="25">
        <v>10190</v>
      </c>
      <c r="R39" s="26">
        <v>0.87590239999999997</v>
      </c>
      <c r="S39" s="25">
        <v>10960</v>
      </c>
      <c r="T39" s="26">
        <v>0.94190439999999998</v>
      </c>
      <c r="U39" s="25">
        <v>675</v>
      </c>
      <c r="V39" s="26">
        <v>5.8095599999999997E-2</v>
      </c>
      <c r="W39" s="25">
        <v>11635</v>
      </c>
      <c r="X39" s="9">
        <v>4640</v>
      </c>
      <c r="Y39" s="10">
        <v>0.44764019999999999</v>
      </c>
      <c r="Z39" s="9">
        <v>7345</v>
      </c>
      <c r="AA39" s="10">
        <v>0.70900490000000005</v>
      </c>
      <c r="AB39" s="9">
        <v>9465</v>
      </c>
      <c r="AC39" s="10">
        <v>0.9135219</v>
      </c>
      <c r="AD39" s="9">
        <v>10045</v>
      </c>
      <c r="AE39" s="10">
        <v>0.96950099999999995</v>
      </c>
      <c r="AF39" s="9">
        <v>315</v>
      </c>
      <c r="AG39" s="10">
        <v>3.0498999999999998E-2</v>
      </c>
      <c r="AH39" s="9">
        <v>10360</v>
      </c>
      <c r="AI39" s="9">
        <v>3245</v>
      </c>
      <c r="AJ39" s="10">
        <v>0.31537490000000001</v>
      </c>
      <c r="AK39" s="9">
        <v>5690</v>
      </c>
      <c r="AL39" s="10">
        <v>0.553535</v>
      </c>
      <c r="AM39" s="9">
        <v>7900</v>
      </c>
      <c r="AN39" s="10">
        <v>0.76835549999999997</v>
      </c>
      <c r="AO39" s="9">
        <v>8780</v>
      </c>
      <c r="AP39" s="10">
        <v>0.85383640000000005</v>
      </c>
      <c r="AQ39" s="9">
        <v>1505</v>
      </c>
      <c r="AR39" s="10">
        <v>0.1461636</v>
      </c>
      <c r="AS39" s="9">
        <v>10285</v>
      </c>
      <c r="AT39" s="9">
        <v>3385</v>
      </c>
      <c r="AU39" s="10">
        <v>0.31104169999999998</v>
      </c>
      <c r="AV39" s="9">
        <v>6090</v>
      </c>
      <c r="AW39" s="10">
        <v>0.55943410000000005</v>
      </c>
      <c r="AX39" s="9">
        <v>8355</v>
      </c>
      <c r="AY39" s="10">
        <v>0.76731579999999999</v>
      </c>
      <c r="AZ39" s="9">
        <v>9315</v>
      </c>
      <c r="BA39" s="10">
        <v>0.85568619999999995</v>
      </c>
      <c r="BB39" s="9">
        <v>1570</v>
      </c>
      <c r="BC39" s="10">
        <v>0.14431379999999999</v>
      </c>
      <c r="BD39" s="9">
        <v>10885</v>
      </c>
    </row>
    <row r="40" spans="1:56" ht="15" customHeight="1" x14ac:dyDescent="0.2"/>
    <row r="41" spans="1:56" ht="15" customHeight="1" x14ac:dyDescent="0.2"/>
    <row r="42" spans="1:56" ht="15" customHeight="1" x14ac:dyDescent="0.2"/>
    <row r="43" spans="1:56" ht="15" customHeight="1" x14ac:dyDescent="0.2"/>
    <row r="44" spans="1:56" ht="15" customHeight="1" x14ac:dyDescent="0.2"/>
    <row r="45" spans="1:56" ht="15" customHeight="1" x14ac:dyDescent="0.2"/>
    <row r="46"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workbookViewId="0"/>
  </sheetViews>
  <sheetFormatPr defaultColWidth="11.5546875" defaultRowHeight="15.6" x14ac:dyDescent="0.2"/>
  <cols>
    <col min="1" max="1" width="45" customWidth="1"/>
    <col min="2" max="2" width="20.33203125" style="21" bestFit="1" customWidth="1"/>
    <col min="3" max="3" width="24.77734375" style="10" bestFit="1" customWidth="1"/>
    <col min="4" max="4" width="19.88671875" style="21" bestFit="1" customWidth="1"/>
    <col min="5" max="5" width="24.33203125" style="10" bestFit="1" customWidth="1"/>
    <col min="6" max="6" width="19.33203125" style="21" bestFit="1" customWidth="1"/>
    <col min="7" max="7" width="23.6640625" style="10" bestFit="1" customWidth="1"/>
    <col min="8" max="8" width="11.21875" style="21" bestFit="1" customWidth="1"/>
    <col min="9" max="9" width="20.33203125" style="21" bestFit="1" customWidth="1"/>
    <col min="10" max="10" width="24.77734375" style="10" bestFit="1" customWidth="1"/>
    <col min="11" max="11" width="19.88671875" style="21" bestFit="1" customWidth="1"/>
    <col min="12" max="12" width="24.33203125" style="10" bestFit="1" customWidth="1"/>
    <col min="13" max="13" width="19.33203125" style="21" bestFit="1" customWidth="1"/>
    <col min="14" max="14" width="23.6640625" style="10" bestFit="1" customWidth="1"/>
    <col min="15" max="15" width="11.21875" style="21" bestFit="1" customWidth="1"/>
    <col min="16" max="16" width="20.33203125" style="21" bestFit="1" customWidth="1"/>
    <col min="17" max="17" width="24.77734375" style="10" bestFit="1" customWidth="1"/>
    <col min="18" max="18" width="19.88671875" style="21" bestFit="1" customWidth="1"/>
    <col min="19" max="19" width="24.33203125" style="10" bestFit="1" customWidth="1"/>
    <col min="20" max="20" width="19.33203125" style="21" bestFit="1" customWidth="1"/>
    <col min="21" max="21" width="23.6640625" style="10" bestFit="1" customWidth="1"/>
    <col min="22" max="22" width="11.21875" style="21" bestFit="1" customWidth="1"/>
    <col min="23" max="23" width="20.33203125" style="21" bestFit="1" customWidth="1"/>
    <col min="24" max="24" width="24.77734375" style="10" bestFit="1" customWidth="1"/>
    <col min="25" max="25" width="19.88671875" style="21" bestFit="1" customWidth="1"/>
    <col min="26" max="26" width="24.33203125" style="10" bestFit="1" customWidth="1"/>
    <col min="27" max="27" width="19.33203125" style="21" bestFit="1" customWidth="1"/>
    <col min="28" max="28" width="23.6640625" style="10" bestFit="1" customWidth="1"/>
    <col min="29" max="29" width="11.21875" style="21" bestFit="1" customWidth="1"/>
    <col min="30" max="30" width="20.33203125" style="21" bestFit="1" customWidth="1"/>
    <col min="31" max="31" width="24.77734375" style="10" bestFit="1" customWidth="1"/>
    <col min="32" max="32" width="19.88671875" style="21" bestFit="1" customWidth="1"/>
    <col min="33" max="33" width="24.33203125" style="10" bestFit="1" customWidth="1"/>
    <col min="34" max="34" width="19.33203125" style="21" bestFit="1" customWidth="1"/>
    <col min="35" max="35" width="23.6640625" style="10" bestFit="1" customWidth="1"/>
    <col min="36" max="36" width="11.21875" style="21" bestFit="1" customWidth="1"/>
    <col min="37" max="37" width="11.5546875" customWidth="1"/>
  </cols>
  <sheetData>
    <row r="1" spans="1:36" ht="35.1" customHeight="1" x14ac:dyDescent="0.2">
      <c r="A1" s="6" t="s">
        <v>153</v>
      </c>
    </row>
    <row r="2" spans="1:36" ht="17.45" customHeight="1" x14ac:dyDescent="0.2">
      <c r="A2" s="11" t="s">
        <v>7</v>
      </c>
    </row>
    <row r="3" spans="1:36" s="20" customFormat="1" ht="15" customHeight="1" x14ac:dyDescent="0.25">
      <c r="A3" s="17" t="s">
        <v>8</v>
      </c>
      <c r="B3" s="17" t="s">
        <v>154</v>
      </c>
      <c r="C3" s="19" t="s">
        <v>155</v>
      </c>
      <c r="D3" s="17" t="s">
        <v>156</v>
      </c>
      <c r="E3" s="19" t="s">
        <v>157</v>
      </c>
      <c r="F3" s="17" t="s">
        <v>92</v>
      </c>
      <c r="G3" s="19" t="s">
        <v>93</v>
      </c>
      <c r="H3" s="17" t="s">
        <v>11</v>
      </c>
      <c r="I3" s="17" t="s">
        <v>158</v>
      </c>
      <c r="J3" s="19" t="s">
        <v>159</v>
      </c>
      <c r="K3" s="17" t="s">
        <v>160</v>
      </c>
      <c r="L3" s="19" t="s">
        <v>161</v>
      </c>
      <c r="M3" s="17" t="s">
        <v>102</v>
      </c>
      <c r="N3" s="19" t="s">
        <v>103</v>
      </c>
      <c r="O3" s="17" t="s">
        <v>14</v>
      </c>
      <c r="P3" s="17" t="s">
        <v>162</v>
      </c>
      <c r="Q3" s="19" t="s">
        <v>163</v>
      </c>
      <c r="R3" s="17" t="s">
        <v>164</v>
      </c>
      <c r="S3" s="19" t="s">
        <v>165</v>
      </c>
      <c r="T3" s="17" t="s">
        <v>112</v>
      </c>
      <c r="U3" s="19" t="s">
        <v>113</v>
      </c>
      <c r="V3" s="17" t="s">
        <v>17</v>
      </c>
      <c r="W3" s="17" t="s">
        <v>166</v>
      </c>
      <c r="X3" s="19" t="s">
        <v>167</v>
      </c>
      <c r="Y3" s="17" t="s">
        <v>168</v>
      </c>
      <c r="Z3" s="19" t="s">
        <v>169</v>
      </c>
      <c r="AA3" s="17" t="s">
        <v>122</v>
      </c>
      <c r="AB3" s="19" t="s">
        <v>123</v>
      </c>
      <c r="AC3" s="17" t="s">
        <v>20</v>
      </c>
      <c r="AD3" s="17" t="s">
        <v>170</v>
      </c>
      <c r="AE3" s="19" t="s">
        <v>171</v>
      </c>
      <c r="AF3" s="17" t="s">
        <v>172</v>
      </c>
      <c r="AG3" s="19" t="s">
        <v>173</v>
      </c>
      <c r="AH3" s="17" t="s">
        <v>132</v>
      </c>
      <c r="AI3" s="19" t="s">
        <v>133</v>
      </c>
      <c r="AJ3" s="17" t="s">
        <v>23</v>
      </c>
    </row>
    <row r="4" spans="1:36" s="27" customFormat="1" ht="15" customHeight="1" x14ac:dyDescent="0.2">
      <c r="A4" s="27" t="s">
        <v>174</v>
      </c>
      <c r="B4" s="28">
        <v>0</v>
      </c>
      <c r="C4" s="29">
        <v>0</v>
      </c>
      <c r="D4" s="28" t="s">
        <v>29</v>
      </c>
      <c r="E4" s="29" t="s">
        <v>29</v>
      </c>
      <c r="F4" s="28">
        <v>0</v>
      </c>
      <c r="G4" s="29">
        <v>0</v>
      </c>
      <c r="H4" s="28" t="s">
        <v>29</v>
      </c>
      <c r="I4" s="28" t="s">
        <v>29</v>
      </c>
      <c r="J4" s="29" t="s">
        <v>29</v>
      </c>
      <c r="K4" s="28" t="s">
        <v>29</v>
      </c>
      <c r="L4" s="29" t="s">
        <v>29</v>
      </c>
      <c r="M4" s="28">
        <v>0</v>
      </c>
      <c r="N4" s="29">
        <v>0</v>
      </c>
      <c r="O4" s="28" t="s">
        <v>29</v>
      </c>
      <c r="P4" s="28">
        <v>0</v>
      </c>
      <c r="Q4" s="29">
        <v>0</v>
      </c>
      <c r="R4" s="28" t="s">
        <v>29</v>
      </c>
      <c r="S4" s="29" t="s">
        <v>29</v>
      </c>
      <c r="T4" s="28" t="s">
        <v>29</v>
      </c>
      <c r="U4" s="29" t="s">
        <v>29</v>
      </c>
      <c r="V4" s="28" t="s">
        <v>29</v>
      </c>
      <c r="W4" s="28" t="s">
        <v>29</v>
      </c>
      <c r="X4" s="29" t="s">
        <v>29</v>
      </c>
      <c r="Y4" s="28" t="s">
        <v>29</v>
      </c>
      <c r="Z4" s="29" t="s">
        <v>29</v>
      </c>
      <c r="AA4" s="28">
        <v>0</v>
      </c>
      <c r="AB4" s="29">
        <v>0</v>
      </c>
      <c r="AC4" s="28" t="s">
        <v>29</v>
      </c>
      <c r="AD4" s="28" t="s">
        <v>29</v>
      </c>
      <c r="AE4" s="29" t="s">
        <v>29</v>
      </c>
      <c r="AF4" s="28" t="s">
        <v>29</v>
      </c>
      <c r="AG4" s="29" t="s">
        <v>29</v>
      </c>
      <c r="AH4" s="28">
        <v>0</v>
      </c>
      <c r="AI4" s="29">
        <v>0</v>
      </c>
      <c r="AJ4" s="28" t="s">
        <v>29</v>
      </c>
    </row>
    <row r="5" spans="1:36" ht="15" customHeight="1" x14ac:dyDescent="0.2">
      <c r="A5" t="s">
        <v>175</v>
      </c>
      <c r="B5" s="21" t="s">
        <v>29</v>
      </c>
      <c r="C5" s="10" t="s">
        <v>29</v>
      </c>
      <c r="D5" s="21" t="s">
        <v>29</v>
      </c>
      <c r="E5" s="10" t="s">
        <v>29</v>
      </c>
      <c r="F5" s="21">
        <v>5</v>
      </c>
      <c r="G5" s="10" t="s">
        <v>29</v>
      </c>
      <c r="H5" s="21">
        <v>5</v>
      </c>
      <c r="I5" s="21" t="s">
        <v>29</v>
      </c>
      <c r="J5" s="10" t="s">
        <v>29</v>
      </c>
      <c r="K5" s="21" t="s">
        <v>29</v>
      </c>
      <c r="L5" s="10" t="s">
        <v>29</v>
      </c>
      <c r="M5" s="21">
        <v>0</v>
      </c>
      <c r="N5" s="10">
        <v>0</v>
      </c>
      <c r="O5" s="21" t="s">
        <v>29</v>
      </c>
      <c r="P5" s="21" t="s">
        <v>29</v>
      </c>
      <c r="Q5" s="10" t="s">
        <v>29</v>
      </c>
      <c r="R5" s="21" t="s">
        <v>29</v>
      </c>
      <c r="S5" s="10" t="s">
        <v>29</v>
      </c>
      <c r="T5" s="21" t="s">
        <v>29</v>
      </c>
      <c r="U5" s="10" t="s">
        <v>29</v>
      </c>
      <c r="V5" s="21">
        <v>5</v>
      </c>
      <c r="W5" s="21" t="s">
        <v>29</v>
      </c>
      <c r="X5" s="10" t="s">
        <v>29</v>
      </c>
      <c r="Y5" s="21" t="s">
        <v>29</v>
      </c>
      <c r="Z5" s="10" t="s">
        <v>29</v>
      </c>
      <c r="AA5" s="21" t="s">
        <v>29</v>
      </c>
      <c r="AB5" s="10" t="s">
        <v>29</v>
      </c>
      <c r="AC5" s="21" t="s">
        <v>29</v>
      </c>
      <c r="AD5" s="21" t="s">
        <v>29</v>
      </c>
      <c r="AE5" s="10" t="s">
        <v>29</v>
      </c>
      <c r="AF5" s="21" t="s">
        <v>29</v>
      </c>
      <c r="AG5" s="10" t="s">
        <v>29</v>
      </c>
      <c r="AH5" s="21" t="s">
        <v>29</v>
      </c>
      <c r="AI5" s="10" t="s">
        <v>29</v>
      </c>
      <c r="AJ5" s="21" t="s">
        <v>29</v>
      </c>
    </row>
    <row r="6" spans="1:36" ht="15" customHeight="1" x14ac:dyDescent="0.2">
      <c r="A6" t="s">
        <v>72</v>
      </c>
      <c r="B6" s="21">
        <v>25</v>
      </c>
      <c r="C6" s="10">
        <v>0.52941179999999999</v>
      </c>
      <c r="D6" s="21">
        <v>45</v>
      </c>
      <c r="E6" s="10">
        <v>0.8823529</v>
      </c>
      <c r="F6" s="21">
        <v>5</v>
      </c>
      <c r="G6" s="10">
        <v>0.1176471</v>
      </c>
      <c r="H6" s="21">
        <v>50</v>
      </c>
      <c r="I6" s="21">
        <v>20</v>
      </c>
      <c r="J6" s="10">
        <v>0.45</v>
      </c>
      <c r="K6" s="21">
        <v>30</v>
      </c>
      <c r="L6" s="10">
        <v>0.8</v>
      </c>
      <c r="M6" s="21">
        <v>10</v>
      </c>
      <c r="N6" s="10">
        <v>0.2</v>
      </c>
      <c r="O6" s="21">
        <v>40</v>
      </c>
      <c r="P6" s="21">
        <v>20</v>
      </c>
      <c r="Q6" s="10" t="s">
        <v>29</v>
      </c>
      <c r="R6" s="21">
        <v>45</v>
      </c>
      <c r="S6" s="10" t="s">
        <v>29</v>
      </c>
      <c r="T6" s="21" t="s">
        <v>29</v>
      </c>
      <c r="U6" s="10" t="s">
        <v>29</v>
      </c>
      <c r="V6" s="21">
        <v>45</v>
      </c>
      <c r="W6" s="21">
        <v>25</v>
      </c>
      <c r="X6" s="10">
        <v>0.40322580000000002</v>
      </c>
      <c r="Y6" s="21">
        <v>45</v>
      </c>
      <c r="Z6" s="10">
        <v>0.70967740000000001</v>
      </c>
      <c r="AA6" s="21">
        <v>20</v>
      </c>
      <c r="AB6" s="10">
        <v>0.29032259999999999</v>
      </c>
      <c r="AC6" s="21">
        <v>60</v>
      </c>
      <c r="AD6" s="21">
        <v>20</v>
      </c>
      <c r="AE6" s="10">
        <v>0.42</v>
      </c>
      <c r="AF6" s="21">
        <v>40</v>
      </c>
      <c r="AG6" s="10">
        <v>0.8</v>
      </c>
      <c r="AH6" s="21">
        <v>10</v>
      </c>
      <c r="AI6" s="10">
        <v>0.2</v>
      </c>
      <c r="AJ6" s="21">
        <v>50</v>
      </c>
    </row>
    <row r="7" spans="1:36" ht="15" customHeight="1" x14ac:dyDescent="0.2">
      <c r="A7" s="22" t="s">
        <v>176</v>
      </c>
      <c r="B7" s="30" t="s">
        <v>29</v>
      </c>
      <c r="C7" s="24" t="s">
        <v>29</v>
      </c>
      <c r="D7" s="30">
        <v>5</v>
      </c>
      <c r="E7" s="24" t="s">
        <v>29</v>
      </c>
      <c r="F7" s="30" t="s">
        <v>29</v>
      </c>
      <c r="G7" s="24" t="s">
        <v>29</v>
      </c>
      <c r="H7" s="30">
        <v>5</v>
      </c>
      <c r="I7" s="30" t="s">
        <v>29</v>
      </c>
      <c r="J7" s="24" t="s">
        <v>29</v>
      </c>
      <c r="K7" s="30">
        <v>5</v>
      </c>
      <c r="L7" s="24" t="s">
        <v>29</v>
      </c>
      <c r="M7" s="30" t="s">
        <v>29</v>
      </c>
      <c r="N7" s="24" t="s">
        <v>29</v>
      </c>
      <c r="O7" s="30">
        <v>5</v>
      </c>
      <c r="P7" s="30" t="s">
        <v>29</v>
      </c>
      <c r="Q7" s="24" t="s">
        <v>29</v>
      </c>
      <c r="R7" s="30">
        <v>5</v>
      </c>
      <c r="S7" s="24" t="s">
        <v>29</v>
      </c>
      <c r="T7" s="30" t="s">
        <v>29</v>
      </c>
      <c r="U7" s="24" t="s">
        <v>29</v>
      </c>
      <c r="V7" s="30">
        <v>5</v>
      </c>
      <c r="W7" s="30" t="s">
        <v>29</v>
      </c>
      <c r="X7" s="24" t="s">
        <v>29</v>
      </c>
      <c r="Y7" s="30" t="s">
        <v>29</v>
      </c>
      <c r="Z7" s="24" t="s">
        <v>29</v>
      </c>
      <c r="AA7" s="30" t="s">
        <v>29</v>
      </c>
      <c r="AB7" s="24" t="s">
        <v>29</v>
      </c>
      <c r="AC7" s="30">
        <v>5</v>
      </c>
      <c r="AD7" s="30" t="s">
        <v>29</v>
      </c>
      <c r="AE7" s="24" t="s">
        <v>29</v>
      </c>
      <c r="AF7" s="30" t="s">
        <v>29</v>
      </c>
      <c r="AG7" s="24" t="s">
        <v>29</v>
      </c>
      <c r="AH7" s="30" t="s">
        <v>29</v>
      </c>
      <c r="AI7" s="24" t="s">
        <v>29</v>
      </c>
      <c r="AJ7" s="30" t="s">
        <v>29</v>
      </c>
    </row>
    <row r="8" spans="1:36" ht="15" customHeight="1" x14ac:dyDescent="0.2">
      <c r="A8" t="s">
        <v>43</v>
      </c>
      <c r="B8" s="21">
        <v>30</v>
      </c>
      <c r="C8" s="10">
        <v>0.49230770000000001</v>
      </c>
      <c r="D8" s="21">
        <v>50</v>
      </c>
      <c r="E8" s="10">
        <v>0.8</v>
      </c>
      <c r="F8" s="21">
        <v>15</v>
      </c>
      <c r="G8" s="10">
        <v>0.2</v>
      </c>
      <c r="H8" s="21">
        <v>65</v>
      </c>
      <c r="I8" s="21">
        <v>25</v>
      </c>
      <c r="J8" s="10">
        <v>0.4509804</v>
      </c>
      <c r="K8" s="21">
        <v>40</v>
      </c>
      <c r="L8" s="10">
        <v>0.82352939999999997</v>
      </c>
      <c r="M8" s="21">
        <v>10</v>
      </c>
      <c r="N8" s="10">
        <v>0.17647060000000001</v>
      </c>
      <c r="O8" s="21">
        <v>50</v>
      </c>
      <c r="P8" s="21">
        <v>30</v>
      </c>
      <c r="Q8" s="10">
        <v>0.48333330000000002</v>
      </c>
      <c r="R8" s="21">
        <v>55</v>
      </c>
      <c r="S8" s="10">
        <v>0.88333329999999999</v>
      </c>
      <c r="T8" s="21">
        <v>5</v>
      </c>
      <c r="U8" s="10">
        <v>0.1166667</v>
      </c>
      <c r="V8" s="21">
        <v>60</v>
      </c>
      <c r="W8" s="21">
        <v>30</v>
      </c>
      <c r="X8" s="10">
        <v>0.41891889999999998</v>
      </c>
      <c r="Y8" s="21">
        <v>50</v>
      </c>
      <c r="Z8" s="10">
        <v>0.70270270000000001</v>
      </c>
      <c r="AA8" s="21">
        <v>20</v>
      </c>
      <c r="AB8" s="10">
        <v>0.29729729999999999</v>
      </c>
      <c r="AC8" s="21">
        <v>75</v>
      </c>
      <c r="AD8" s="21">
        <v>25</v>
      </c>
      <c r="AE8" s="10">
        <v>0.44262299999999999</v>
      </c>
      <c r="AF8" s="21">
        <v>50</v>
      </c>
      <c r="AG8" s="10">
        <v>0.78688519999999995</v>
      </c>
      <c r="AH8" s="21">
        <v>15</v>
      </c>
      <c r="AI8" s="10">
        <v>0.21311479999999999</v>
      </c>
      <c r="AJ8" s="21">
        <v>60</v>
      </c>
    </row>
    <row r="9" spans="1:36" ht="15" customHeight="1" x14ac:dyDescent="0.2"/>
    <row r="10" spans="1:36" ht="15" customHeight="1" x14ac:dyDescent="0.2"/>
    <row r="11" spans="1:36" ht="15" customHeight="1" x14ac:dyDescent="0.2"/>
    <row r="12" spans="1:36" ht="15" customHeight="1" x14ac:dyDescent="0.2"/>
    <row r="13" spans="1:36" ht="15" customHeight="1" x14ac:dyDescent="0.2"/>
    <row r="14" spans="1:36" ht="15" customHeight="1" x14ac:dyDescent="0.2"/>
    <row r="15" spans="1:36" ht="15" customHeight="1" x14ac:dyDescent="0.2"/>
    <row r="16" spans="1:3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workbookViewId="0"/>
  </sheetViews>
  <sheetFormatPr defaultColWidth="11.5546875" defaultRowHeight="15" x14ac:dyDescent="0.2"/>
  <cols>
    <col min="1" max="1" width="7.44140625" customWidth="1"/>
    <col min="2" max="2" width="45" customWidth="1"/>
    <col min="3" max="3" width="18.5546875" style="9" bestFit="1" customWidth="1"/>
    <col min="4" max="4" width="22.88671875" style="10" bestFit="1" customWidth="1"/>
    <col min="5" max="5" width="11.21875" style="9" bestFit="1" customWidth="1"/>
    <col min="6" max="6" width="18.5546875" style="9" bestFit="1" customWidth="1"/>
    <col min="7" max="7" width="22.88671875" style="10" bestFit="1" customWidth="1"/>
    <col min="8" max="8" width="11.21875" style="9" bestFit="1" customWidth="1"/>
    <col min="9" max="9" width="18.5546875" style="9" bestFit="1" customWidth="1"/>
    <col min="10" max="10" width="22.88671875" style="10" bestFit="1" customWidth="1"/>
    <col min="11" max="11" width="11.21875" style="9" bestFit="1" customWidth="1"/>
    <col min="12" max="12" width="18.5546875" style="9" bestFit="1" customWidth="1"/>
    <col min="13" max="13" width="22.88671875" style="10" bestFit="1" customWidth="1"/>
    <col min="14" max="14" width="11.21875" style="9" bestFit="1" customWidth="1"/>
    <col min="15" max="15" width="18.5546875" style="9" bestFit="1" customWidth="1"/>
    <col min="16" max="16" width="22.88671875" style="10" bestFit="1" customWidth="1"/>
    <col min="17" max="17" width="11.21875" style="9" bestFit="1" customWidth="1"/>
    <col min="18" max="18" width="11.5546875" customWidth="1"/>
  </cols>
  <sheetData>
    <row r="1" spans="1:17" ht="35.1" customHeight="1" x14ac:dyDescent="0.2">
      <c r="A1" s="6" t="s">
        <v>177</v>
      </c>
      <c r="B1" s="6"/>
    </row>
    <row r="2" spans="1:17" ht="17.45" customHeight="1" x14ac:dyDescent="0.2">
      <c r="A2" s="11" t="s">
        <v>7</v>
      </c>
      <c r="B2" s="6"/>
    </row>
    <row r="3" spans="1:17" s="20" customFormat="1" ht="15" customHeight="1" x14ac:dyDescent="0.25">
      <c r="A3" s="17" t="s">
        <v>178</v>
      </c>
      <c r="B3" s="17" t="s">
        <v>8</v>
      </c>
      <c r="C3" s="18" t="s">
        <v>9</v>
      </c>
      <c r="D3" s="19" t="s">
        <v>10</v>
      </c>
      <c r="E3" s="18" t="s">
        <v>11</v>
      </c>
      <c r="F3" s="18" t="s">
        <v>12</v>
      </c>
      <c r="G3" s="19" t="s">
        <v>13</v>
      </c>
      <c r="H3" s="18" t="s">
        <v>14</v>
      </c>
      <c r="I3" s="18" t="s">
        <v>15</v>
      </c>
      <c r="J3" s="19" t="s">
        <v>16</v>
      </c>
      <c r="K3" s="18" t="s">
        <v>17</v>
      </c>
      <c r="L3" s="18" t="s">
        <v>18</v>
      </c>
      <c r="M3" s="19" t="s">
        <v>19</v>
      </c>
      <c r="N3" s="18" t="s">
        <v>20</v>
      </c>
      <c r="O3" s="18" t="s">
        <v>21</v>
      </c>
      <c r="P3" s="19" t="s">
        <v>22</v>
      </c>
      <c r="Q3" s="18" t="s">
        <v>23</v>
      </c>
    </row>
    <row r="4" spans="1:17" ht="15" customHeight="1" x14ac:dyDescent="0.2">
      <c r="A4" s="20" t="s">
        <v>179</v>
      </c>
      <c r="B4" t="s">
        <v>180</v>
      </c>
      <c r="C4" s="9">
        <v>25</v>
      </c>
      <c r="D4" s="10">
        <v>0.95833330000000005</v>
      </c>
      <c r="E4" s="9">
        <v>25</v>
      </c>
      <c r="F4" s="9">
        <v>35</v>
      </c>
      <c r="G4" s="10">
        <v>1</v>
      </c>
      <c r="H4" s="9">
        <v>35</v>
      </c>
      <c r="I4" s="9">
        <v>30</v>
      </c>
      <c r="J4" s="10">
        <v>1</v>
      </c>
      <c r="K4" s="9">
        <v>30</v>
      </c>
      <c r="L4" s="9">
        <v>0</v>
      </c>
      <c r="M4" s="10">
        <v>0</v>
      </c>
      <c r="N4" s="9">
        <v>15</v>
      </c>
      <c r="O4" s="9">
        <v>5</v>
      </c>
      <c r="P4" s="10">
        <v>0.55555560000000004</v>
      </c>
      <c r="Q4" s="9">
        <v>10</v>
      </c>
    </row>
    <row r="5" spans="1:17" ht="15" customHeight="1" x14ac:dyDescent="0.2">
      <c r="A5" s="20" t="s">
        <v>181</v>
      </c>
      <c r="B5" t="s">
        <v>182</v>
      </c>
      <c r="C5" s="9">
        <v>1255</v>
      </c>
      <c r="D5" s="10">
        <v>0.76135679999999994</v>
      </c>
      <c r="E5" s="9">
        <v>1650</v>
      </c>
      <c r="F5" s="9">
        <v>910</v>
      </c>
      <c r="G5" s="10">
        <v>0.62116039999999995</v>
      </c>
      <c r="H5" s="9">
        <v>1465</v>
      </c>
      <c r="I5" s="9">
        <v>1795</v>
      </c>
      <c r="J5" s="10">
        <v>0.78399649999999999</v>
      </c>
      <c r="K5" s="9">
        <v>2285</v>
      </c>
      <c r="L5" s="9">
        <v>1355</v>
      </c>
      <c r="M5" s="10">
        <v>0.73761569999999999</v>
      </c>
      <c r="N5" s="9">
        <v>1835</v>
      </c>
      <c r="O5" s="9">
        <v>1300</v>
      </c>
      <c r="P5" s="10">
        <v>0.76850209999999997</v>
      </c>
      <c r="Q5" s="9">
        <v>1690</v>
      </c>
    </row>
    <row r="6" spans="1:17" ht="15" customHeight="1" x14ac:dyDescent="0.2">
      <c r="A6" s="20" t="s">
        <v>183</v>
      </c>
      <c r="B6" t="s">
        <v>184</v>
      </c>
      <c r="C6" s="9">
        <v>3490</v>
      </c>
      <c r="D6" s="10">
        <v>0.79926759999999997</v>
      </c>
      <c r="E6" s="9">
        <v>4370</v>
      </c>
      <c r="F6" s="9">
        <v>3245</v>
      </c>
      <c r="G6" s="10">
        <v>0.78330120000000003</v>
      </c>
      <c r="H6" s="9">
        <v>4145</v>
      </c>
      <c r="I6" s="9">
        <v>3970</v>
      </c>
      <c r="J6" s="10">
        <v>0.85299809999999998</v>
      </c>
      <c r="K6" s="9">
        <v>4655</v>
      </c>
      <c r="L6" s="9">
        <v>2925</v>
      </c>
      <c r="M6" s="10">
        <v>0.79918029999999995</v>
      </c>
      <c r="N6" s="9">
        <v>3660</v>
      </c>
      <c r="O6" s="9">
        <v>2445</v>
      </c>
      <c r="P6" s="10">
        <v>0.85092299999999998</v>
      </c>
      <c r="Q6" s="9">
        <v>2870</v>
      </c>
    </row>
    <row r="7" spans="1:17" ht="15" customHeight="1" x14ac:dyDescent="0.2">
      <c r="A7" s="31" t="s">
        <v>185</v>
      </c>
      <c r="B7" s="22" t="s">
        <v>186</v>
      </c>
      <c r="C7" s="23">
        <v>15</v>
      </c>
      <c r="D7" s="24">
        <v>0.86666670000000001</v>
      </c>
      <c r="E7" s="23">
        <v>15</v>
      </c>
      <c r="F7" s="23">
        <v>20</v>
      </c>
      <c r="G7" s="24">
        <v>0.75</v>
      </c>
      <c r="H7" s="23">
        <v>25</v>
      </c>
      <c r="I7" s="23">
        <v>5</v>
      </c>
      <c r="J7" s="24">
        <v>0.83333330000000005</v>
      </c>
      <c r="K7" s="23">
        <v>5</v>
      </c>
      <c r="L7" s="23" t="s">
        <v>29</v>
      </c>
      <c r="M7" s="24" t="s">
        <v>29</v>
      </c>
      <c r="N7" s="23">
        <v>5</v>
      </c>
      <c r="O7" s="23">
        <v>15</v>
      </c>
      <c r="P7" s="24">
        <v>0.88888889999999998</v>
      </c>
      <c r="Q7" s="23">
        <v>20</v>
      </c>
    </row>
    <row r="8" spans="1:17" ht="15" customHeight="1" x14ac:dyDescent="0.2">
      <c r="A8" s="20" t="s">
        <v>179</v>
      </c>
      <c r="B8" t="s">
        <v>187</v>
      </c>
      <c r="C8" s="9">
        <v>25</v>
      </c>
      <c r="D8" s="10">
        <v>0.95833330000000005</v>
      </c>
      <c r="E8" s="9">
        <v>25</v>
      </c>
      <c r="F8" s="9">
        <v>35</v>
      </c>
      <c r="G8" s="10">
        <v>1</v>
      </c>
      <c r="H8" s="9">
        <v>35</v>
      </c>
      <c r="I8" s="9">
        <v>30</v>
      </c>
      <c r="J8" s="10">
        <v>1</v>
      </c>
      <c r="K8" s="9">
        <v>30</v>
      </c>
      <c r="L8" s="9">
        <v>0</v>
      </c>
      <c r="M8" s="10">
        <v>0</v>
      </c>
      <c r="N8" s="9">
        <v>15</v>
      </c>
      <c r="O8" s="9">
        <v>5</v>
      </c>
      <c r="P8" s="10">
        <v>0.55555560000000004</v>
      </c>
      <c r="Q8" s="9">
        <v>10</v>
      </c>
    </row>
    <row r="9" spans="1:17" ht="15" customHeight="1" x14ac:dyDescent="0.2">
      <c r="A9" s="20" t="s">
        <v>181</v>
      </c>
      <c r="B9" t="s">
        <v>188</v>
      </c>
      <c r="C9" s="9">
        <v>360</v>
      </c>
      <c r="D9" s="10">
        <v>0.83371819999999996</v>
      </c>
      <c r="E9" s="9">
        <v>435</v>
      </c>
      <c r="F9" s="9">
        <v>190</v>
      </c>
      <c r="G9" s="10">
        <v>0.62171050000000005</v>
      </c>
      <c r="H9" s="9">
        <v>305</v>
      </c>
      <c r="I9" s="9">
        <v>205</v>
      </c>
      <c r="J9" s="10">
        <v>0.7573529</v>
      </c>
      <c r="K9" s="9">
        <v>270</v>
      </c>
      <c r="L9" s="9">
        <v>160</v>
      </c>
      <c r="M9" s="10">
        <v>0.84736840000000002</v>
      </c>
      <c r="N9" s="9">
        <v>190</v>
      </c>
      <c r="O9" s="9">
        <v>185</v>
      </c>
      <c r="P9" s="10">
        <v>0.85581399999999996</v>
      </c>
      <c r="Q9" s="9">
        <v>215</v>
      </c>
    </row>
    <row r="10" spans="1:17" ht="15" customHeight="1" x14ac:dyDescent="0.2">
      <c r="A10" s="20" t="s">
        <v>181</v>
      </c>
      <c r="B10" t="s">
        <v>189</v>
      </c>
      <c r="C10" s="9">
        <v>25</v>
      </c>
      <c r="D10" s="10">
        <v>0.44444440000000002</v>
      </c>
      <c r="E10" s="9">
        <v>55</v>
      </c>
      <c r="F10" s="9">
        <v>15</v>
      </c>
      <c r="G10" s="10">
        <v>0.34883720000000001</v>
      </c>
      <c r="H10" s="9">
        <v>45</v>
      </c>
      <c r="I10" s="9">
        <v>30</v>
      </c>
      <c r="J10" s="10">
        <v>0.93548390000000003</v>
      </c>
      <c r="K10" s="9">
        <v>30</v>
      </c>
      <c r="L10" s="9">
        <v>20</v>
      </c>
      <c r="M10" s="10">
        <v>0.64705880000000005</v>
      </c>
      <c r="N10" s="9">
        <v>35</v>
      </c>
      <c r="O10" s="9" t="s">
        <v>31</v>
      </c>
      <c r="P10" s="10" t="s">
        <v>31</v>
      </c>
      <c r="Q10" s="9">
        <v>0</v>
      </c>
    </row>
    <row r="11" spans="1:17" ht="15" customHeight="1" x14ac:dyDescent="0.2">
      <c r="A11" s="20" t="s">
        <v>181</v>
      </c>
      <c r="B11" t="s">
        <v>190</v>
      </c>
      <c r="C11" s="9" t="s">
        <v>31</v>
      </c>
      <c r="D11" s="10" t="s">
        <v>31</v>
      </c>
      <c r="E11" s="9" t="s">
        <v>31</v>
      </c>
      <c r="F11" s="9" t="s">
        <v>31</v>
      </c>
      <c r="G11" s="10" t="s">
        <v>31</v>
      </c>
      <c r="H11" s="9" t="s">
        <v>31</v>
      </c>
      <c r="I11" s="9">
        <v>490</v>
      </c>
      <c r="J11" s="10">
        <v>0.75076449999999995</v>
      </c>
      <c r="K11" s="9">
        <v>655</v>
      </c>
      <c r="L11" s="9">
        <v>415</v>
      </c>
      <c r="M11" s="10">
        <v>0.6894825</v>
      </c>
      <c r="N11" s="9">
        <v>600</v>
      </c>
      <c r="O11" s="9">
        <v>360</v>
      </c>
      <c r="P11" s="10">
        <v>0.66914499999999999</v>
      </c>
      <c r="Q11" s="9">
        <v>540</v>
      </c>
    </row>
    <row r="12" spans="1:17" ht="15" customHeight="1" x14ac:dyDescent="0.2">
      <c r="A12" s="20" t="s">
        <v>181</v>
      </c>
      <c r="B12" t="s">
        <v>191</v>
      </c>
      <c r="C12" s="9">
        <v>5</v>
      </c>
      <c r="D12" s="10">
        <v>0.71428570000000002</v>
      </c>
      <c r="E12" s="9">
        <v>5</v>
      </c>
      <c r="F12" s="9">
        <v>10</v>
      </c>
      <c r="G12" s="10">
        <v>0.88888889999999998</v>
      </c>
      <c r="H12" s="9">
        <v>10</v>
      </c>
      <c r="I12" s="9">
        <v>15</v>
      </c>
      <c r="J12" s="10">
        <v>1</v>
      </c>
      <c r="K12" s="9">
        <v>15</v>
      </c>
      <c r="L12" s="9">
        <v>15</v>
      </c>
      <c r="M12" s="10">
        <v>0.61538459999999995</v>
      </c>
      <c r="N12" s="9">
        <v>25</v>
      </c>
      <c r="O12" s="9">
        <v>5</v>
      </c>
      <c r="P12" s="10">
        <v>1</v>
      </c>
      <c r="Q12" s="9">
        <v>5</v>
      </c>
    </row>
    <row r="13" spans="1:17" ht="15" customHeight="1" x14ac:dyDescent="0.2">
      <c r="A13" s="20" t="s">
        <v>181</v>
      </c>
      <c r="B13" t="s">
        <v>192</v>
      </c>
      <c r="C13" s="9" t="s">
        <v>31</v>
      </c>
      <c r="D13" s="10" t="s">
        <v>31</v>
      </c>
      <c r="E13" s="9" t="s">
        <v>31</v>
      </c>
      <c r="F13" s="9" t="s">
        <v>31</v>
      </c>
      <c r="G13" s="10" t="s">
        <v>31</v>
      </c>
      <c r="H13" s="9" t="s">
        <v>31</v>
      </c>
      <c r="I13" s="9">
        <v>15</v>
      </c>
      <c r="J13" s="10">
        <v>0.8823529</v>
      </c>
      <c r="K13" s="9">
        <v>15</v>
      </c>
      <c r="L13" s="9">
        <v>20</v>
      </c>
      <c r="M13" s="10">
        <v>0.77777779999999996</v>
      </c>
      <c r="N13" s="9">
        <v>25</v>
      </c>
      <c r="O13" s="9">
        <v>40</v>
      </c>
      <c r="P13" s="10">
        <v>0.89361699999999999</v>
      </c>
      <c r="Q13" s="9">
        <v>45</v>
      </c>
    </row>
    <row r="14" spans="1:17" ht="15" customHeight="1" x14ac:dyDescent="0.2">
      <c r="A14" s="20" t="s">
        <v>181</v>
      </c>
      <c r="B14" t="s">
        <v>193</v>
      </c>
      <c r="C14" s="9">
        <v>25</v>
      </c>
      <c r="D14" s="10">
        <v>0.65714289999999997</v>
      </c>
      <c r="E14" s="9">
        <v>35</v>
      </c>
      <c r="F14" s="9">
        <v>35</v>
      </c>
      <c r="G14" s="10">
        <v>0.67307689999999998</v>
      </c>
      <c r="H14" s="9">
        <v>50</v>
      </c>
      <c r="I14" s="9">
        <v>15</v>
      </c>
      <c r="J14" s="10">
        <v>0.58620689999999998</v>
      </c>
      <c r="K14" s="9">
        <v>30</v>
      </c>
      <c r="L14" s="9">
        <v>25</v>
      </c>
      <c r="M14" s="10">
        <v>0.76470590000000005</v>
      </c>
      <c r="N14" s="9">
        <v>35</v>
      </c>
      <c r="O14" s="9" t="s">
        <v>31</v>
      </c>
      <c r="P14" s="10" t="s">
        <v>31</v>
      </c>
      <c r="Q14" s="9">
        <v>0</v>
      </c>
    </row>
    <row r="15" spans="1:17" ht="15" customHeight="1" x14ac:dyDescent="0.2">
      <c r="A15" s="20" t="s">
        <v>181</v>
      </c>
      <c r="B15" t="s">
        <v>194</v>
      </c>
      <c r="C15" s="9">
        <v>195</v>
      </c>
      <c r="D15" s="10">
        <v>0.79268289999999997</v>
      </c>
      <c r="E15" s="9">
        <v>245</v>
      </c>
      <c r="F15" s="9">
        <v>80</v>
      </c>
      <c r="G15" s="10">
        <v>0.40394089999999999</v>
      </c>
      <c r="H15" s="9">
        <v>205</v>
      </c>
      <c r="I15" s="9">
        <v>260</v>
      </c>
      <c r="J15" s="10">
        <v>0.80495360000000005</v>
      </c>
      <c r="K15" s="9">
        <v>325</v>
      </c>
      <c r="L15" s="9">
        <v>150</v>
      </c>
      <c r="M15" s="10">
        <v>0.67272730000000003</v>
      </c>
      <c r="N15" s="9">
        <v>220</v>
      </c>
      <c r="O15" s="9">
        <v>145</v>
      </c>
      <c r="P15" s="10">
        <v>0.73979589999999995</v>
      </c>
      <c r="Q15" s="9">
        <v>195</v>
      </c>
    </row>
    <row r="16" spans="1:17" ht="15" customHeight="1" x14ac:dyDescent="0.2">
      <c r="A16" s="20" t="s">
        <v>181</v>
      </c>
      <c r="B16" t="s">
        <v>195</v>
      </c>
      <c r="C16" s="9">
        <v>10</v>
      </c>
      <c r="D16" s="10">
        <v>0.84615379999999996</v>
      </c>
      <c r="E16" s="9">
        <v>15</v>
      </c>
      <c r="F16" s="9">
        <v>25</v>
      </c>
      <c r="G16" s="10">
        <v>0.61904760000000003</v>
      </c>
      <c r="H16" s="9">
        <v>40</v>
      </c>
      <c r="I16" s="9">
        <v>15</v>
      </c>
      <c r="J16" s="10">
        <v>0.93333330000000003</v>
      </c>
      <c r="K16" s="9">
        <v>15</v>
      </c>
      <c r="L16" s="9">
        <v>15</v>
      </c>
      <c r="M16" s="10">
        <v>0.875</v>
      </c>
      <c r="N16" s="9">
        <v>15</v>
      </c>
      <c r="O16" s="9">
        <v>10</v>
      </c>
      <c r="P16" s="10">
        <v>0.9</v>
      </c>
      <c r="Q16" s="9">
        <v>10</v>
      </c>
    </row>
    <row r="17" spans="1:17" ht="15" customHeight="1" x14ac:dyDescent="0.2">
      <c r="A17" s="20" t="s">
        <v>181</v>
      </c>
      <c r="B17" t="s">
        <v>196</v>
      </c>
      <c r="C17" s="9">
        <v>20</v>
      </c>
      <c r="D17" s="10">
        <v>0.64285709999999996</v>
      </c>
      <c r="E17" s="9">
        <v>30</v>
      </c>
      <c r="F17" s="9">
        <v>15</v>
      </c>
      <c r="G17" s="10">
        <v>0.59090909999999996</v>
      </c>
      <c r="H17" s="9">
        <v>20</v>
      </c>
      <c r="I17" s="9">
        <v>15</v>
      </c>
      <c r="J17" s="10">
        <v>0.53846150000000004</v>
      </c>
      <c r="K17" s="9">
        <v>25</v>
      </c>
      <c r="L17" s="9">
        <v>20</v>
      </c>
      <c r="M17" s="10">
        <v>0.81818179999999996</v>
      </c>
      <c r="N17" s="9">
        <v>20</v>
      </c>
      <c r="O17" s="9">
        <v>25</v>
      </c>
      <c r="P17" s="10">
        <v>0.58139529999999995</v>
      </c>
      <c r="Q17" s="9">
        <v>45</v>
      </c>
    </row>
    <row r="18" spans="1:17" ht="15" customHeight="1" x14ac:dyDescent="0.2">
      <c r="A18" s="20" t="s">
        <v>181</v>
      </c>
      <c r="B18" t="s">
        <v>197</v>
      </c>
      <c r="C18" s="9">
        <v>55</v>
      </c>
      <c r="D18" s="10">
        <v>0.64285709999999996</v>
      </c>
      <c r="E18" s="9">
        <v>85</v>
      </c>
      <c r="F18" s="9">
        <v>45</v>
      </c>
      <c r="G18" s="10">
        <v>0.61428570000000005</v>
      </c>
      <c r="H18" s="9">
        <v>70</v>
      </c>
      <c r="I18" s="9">
        <v>50</v>
      </c>
      <c r="J18" s="10">
        <v>0.74285710000000005</v>
      </c>
      <c r="K18" s="9">
        <v>70</v>
      </c>
      <c r="L18" s="9">
        <v>35</v>
      </c>
      <c r="M18" s="10">
        <v>0.73469390000000001</v>
      </c>
      <c r="N18" s="9">
        <v>50</v>
      </c>
      <c r="O18" s="9">
        <v>20</v>
      </c>
      <c r="P18" s="10">
        <v>0.61290319999999998</v>
      </c>
      <c r="Q18" s="9">
        <v>30</v>
      </c>
    </row>
    <row r="19" spans="1:17" ht="15" customHeight="1" x14ac:dyDescent="0.2">
      <c r="A19" s="20" t="s">
        <v>181</v>
      </c>
      <c r="B19" t="s">
        <v>198</v>
      </c>
      <c r="C19" s="9">
        <v>170</v>
      </c>
      <c r="D19" s="10">
        <v>0.7934272</v>
      </c>
      <c r="E19" s="9">
        <v>215</v>
      </c>
      <c r="F19" s="9">
        <v>155</v>
      </c>
      <c r="G19" s="10">
        <v>0.72350230000000004</v>
      </c>
      <c r="H19" s="9">
        <v>215</v>
      </c>
      <c r="I19" s="9">
        <v>215</v>
      </c>
      <c r="J19" s="10">
        <v>0.80681820000000004</v>
      </c>
      <c r="K19" s="9">
        <v>265</v>
      </c>
      <c r="L19" s="9">
        <v>180</v>
      </c>
      <c r="M19" s="10">
        <v>0.82191780000000003</v>
      </c>
      <c r="N19" s="9">
        <v>220</v>
      </c>
      <c r="O19" s="9">
        <v>190</v>
      </c>
      <c r="P19" s="10">
        <v>0.84955749999999997</v>
      </c>
      <c r="Q19" s="9">
        <v>225</v>
      </c>
    </row>
    <row r="20" spans="1:17" ht="15" customHeight="1" x14ac:dyDescent="0.2">
      <c r="A20" s="20" t="s">
        <v>181</v>
      </c>
      <c r="B20" t="s">
        <v>199</v>
      </c>
      <c r="C20" s="9">
        <v>75</v>
      </c>
      <c r="D20" s="10">
        <v>0.72115379999999996</v>
      </c>
      <c r="E20" s="9">
        <v>105</v>
      </c>
      <c r="F20" s="9">
        <v>75</v>
      </c>
      <c r="G20" s="10">
        <v>0.5789474</v>
      </c>
      <c r="H20" s="9">
        <v>135</v>
      </c>
      <c r="I20" s="9">
        <v>75</v>
      </c>
      <c r="J20" s="10">
        <v>0.77551020000000004</v>
      </c>
      <c r="K20" s="9">
        <v>100</v>
      </c>
      <c r="L20" s="9">
        <v>70</v>
      </c>
      <c r="M20" s="10">
        <v>0.67924530000000005</v>
      </c>
      <c r="N20" s="9">
        <v>105</v>
      </c>
      <c r="O20" s="9">
        <v>60</v>
      </c>
      <c r="P20" s="10">
        <v>0.8732394</v>
      </c>
      <c r="Q20" s="9">
        <v>70</v>
      </c>
    </row>
    <row r="21" spans="1:17" ht="15" customHeight="1" x14ac:dyDescent="0.2">
      <c r="A21" s="20" t="s">
        <v>181</v>
      </c>
      <c r="B21" t="s">
        <v>200</v>
      </c>
      <c r="C21" s="9">
        <v>140</v>
      </c>
      <c r="D21" s="10">
        <v>0.64351849999999999</v>
      </c>
      <c r="E21" s="9">
        <v>215</v>
      </c>
      <c r="F21" s="9">
        <v>165</v>
      </c>
      <c r="G21" s="10">
        <v>0.67634850000000002</v>
      </c>
      <c r="H21" s="9">
        <v>240</v>
      </c>
      <c r="I21" s="9">
        <v>230</v>
      </c>
      <c r="J21" s="10">
        <v>0.7944251</v>
      </c>
      <c r="K21" s="9">
        <v>285</v>
      </c>
      <c r="L21" s="9">
        <v>105</v>
      </c>
      <c r="M21" s="10">
        <v>0.68152869999999999</v>
      </c>
      <c r="N21" s="9">
        <v>155</v>
      </c>
      <c r="O21" s="9">
        <v>110</v>
      </c>
      <c r="P21" s="10">
        <v>0.72185429999999995</v>
      </c>
      <c r="Q21" s="9">
        <v>150</v>
      </c>
    </row>
    <row r="22" spans="1:17" ht="15" customHeight="1" x14ac:dyDescent="0.2">
      <c r="A22" s="20" t="s">
        <v>181</v>
      </c>
      <c r="B22" t="s">
        <v>201</v>
      </c>
      <c r="C22" s="9">
        <v>185</v>
      </c>
      <c r="D22" s="10">
        <v>0.83944949999999996</v>
      </c>
      <c r="E22" s="9">
        <v>220</v>
      </c>
      <c r="F22" s="9">
        <v>100</v>
      </c>
      <c r="G22" s="10">
        <v>0.79069769999999995</v>
      </c>
      <c r="H22" s="9">
        <v>130</v>
      </c>
      <c r="I22" s="9">
        <v>165</v>
      </c>
      <c r="J22" s="10">
        <v>0.87700529999999999</v>
      </c>
      <c r="K22" s="9">
        <v>185</v>
      </c>
      <c r="L22" s="9">
        <v>120</v>
      </c>
      <c r="M22" s="10">
        <v>0.87681160000000002</v>
      </c>
      <c r="N22" s="9">
        <v>140</v>
      </c>
      <c r="O22" s="9">
        <v>145</v>
      </c>
      <c r="P22" s="10">
        <v>0.93548390000000003</v>
      </c>
      <c r="Q22" s="9">
        <v>155</v>
      </c>
    </row>
    <row r="23" spans="1:17" ht="15" customHeight="1" x14ac:dyDescent="0.2">
      <c r="A23" s="20" t="s">
        <v>183</v>
      </c>
      <c r="B23" t="s">
        <v>190</v>
      </c>
      <c r="C23" s="9" t="s">
        <v>31</v>
      </c>
      <c r="D23" s="10" t="s">
        <v>31</v>
      </c>
      <c r="E23" s="9" t="s">
        <v>31</v>
      </c>
      <c r="F23" s="9" t="s">
        <v>31</v>
      </c>
      <c r="G23" s="10" t="s">
        <v>31</v>
      </c>
      <c r="H23" s="9" t="s">
        <v>31</v>
      </c>
      <c r="I23" s="9">
        <v>475</v>
      </c>
      <c r="J23" s="10">
        <v>0.83274649999999995</v>
      </c>
      <c r="K23" s="9">
        <v>570</v>
      </c>
      <c r="L23" s="9">
        <v>385</v>
      </c>
      <c r="M23" s="10">
        <v>0.72014929999999999</v>
      </c>
      <c r="N23" s="9">
        <v>535</v>
      </c>
      <c r="O23" s="9">
        <v>410</v>
      </c>
      <c r="P23" s="10">
        <v>0.78244270000000005</v>
      </c>
      <c r="Q23" s="9">
        <v>525</v>
      </c>
    </row>
    <row r="24" spans="1:17" ht="15" customHeight="1" x14ac:dyDescent="0.2">
      <c r="A24" s="20" t="s">
        <v>183</v>
      </c>
      <c r="B24" t="s">
        <v>202</v>
      </c>
      <c r="C24" s="9">
        <v>165</v>
      </c>
      <c r="D24" s="10">
        <v>0.85416669999999995</v>
      </c>
      <c r="E24" s="9">
        <v>190</v>
      </c>
      <c r="F24" s="9">
        <v>170</v>
      </c>
      <c r="G24" s="10">
        <v>0.87958119999999995</v>
      </c>
      <c r="H24" s="9">
        <v>190</v>
      </c>
      <c r="I24" s="9">
        <v>200</v>
      </c>
      <c r="J24" s="10">
        <v>0.89285709999999996</v>
      </c>
      <c r="K24" s="9">
        <v>225</v>
      </c>
      <c r="L24" s="9">
        <v>240</v>
      </c>
      <c r="M24" s="10">
        <v>0.87681160000000002</v>
      </c>
      <c r="N24" s="9">
        <v>275</v>
      </c>
      <c r="O24" s="9">
        <v>225</v>
      </c>
      <c r="P24" s="10">
        <v>0.87159529999999996</v>
      </c>
      <c r="Q24" s="9">
        <v>255</v>
      </c>
    </row>
    <row r="25" spans="1:17" ht="15" customHeight="1" x14ac:dyDescent="0.2">
      <c r="A25" s="20" t="s">
        <v>183</v>
      </c>
      <c r="B25" t="s">
        <v>192</v>
      </c>
      <c r="C25" s="9" t="s">
        <v>31</v>
      </c>
      <c r="D25" s="10" t="s">
        <v>31</v>
      </c>
      <c r="E25" s="9" t="s">
        <v>31</v>
      </c>
      <c r="F25" s="9" t="s">
        <v>31</v>
      </c>
      <c r="G25" s="10" t="s">
        <v>31</v>
      </c>
      <c r="H25" s="9" t="s">
        <v>31</v>
      </c>
      <c r="I25" s="9">
        <v>20</v>
      </c>
      <c r="J25" s="10">
        <v>0.8</v>
      </c>
      <c r="K25" s="9">
        <v>25</v>
      </c>
      <c r="L25" s="9">
        <v>25</v>
      </c>
      <c r="M25" s="10">
        <v>0.77142860000000002</v>
      </c>
      <c r="N25" s="9">
        <v>35</v>
      </c>
      <c r="O25" s="9">
        <v>35</v>
      </c>
      <c r="P25" s="10">
        <v>0.82926829999999996</v>
      </c>
      <c r="Q25" s="9">
        <v>40</v>
      </c>
    </row>
    <row r="26" spans="1:17" ht="15" customHeight="1" x14ac:dyDescent="0.2">
      <c r="A26" s="20" t="s">
        <v>183</v>
      </c>
      <c r="B26" t="s">
        <v>193</v>
      </c>
      <c r="C26" s="9">
        <v>60</v>
      </c>
      <c r="D26" s="10">
        <v>0.66666669999999995</v>
      </c>
      <c r="E26" s="9">
        <v>95</v>
      </c>
      <c r="F26" s="9">
        <v>55</v>
      </c>
      <c r="G26" s="10">
        <v>0.7</v>
      </c>
      <c r="H26" s="9">
        <v>80</v>
      </c>
      <c r="I26" s="9">
        <v>50</v>
      </c>
      <c r="J26" s="10">
        <v>0.72727269999999999</v>
      </c>
      <c r="K26" s="9">
        <v>65</v>
      </c>
      <c r="L26" s="9">
        <v>25</v>
      </c>
      <c r="M26" s="10">
        <v>0.71875</v>
      </c>
      <c r="N26" s="9">
        <v>30</v>
      </c>
      <c r="O26" s="9" t="s">
        <v>31</v>
      </c>
      <c r="P26" s="10" t="s">
        <v>31</v>
      </c>
      <c r="Q26" s="9">
        <v>0</v>
      </c>
    </row>
    <row r="27" spans="1:17" ht="15" customHeight="1" x14ac:dyDescent="0.2">
      <c r="A27" s="20" t="s">
        <v>183</v>
      </c>
      <c r="B27" t="s">
        <v>203</v>
      </c>
      <c r="C27" s="9">
        <v>80</v>
      </c>
      <c r="D27" s="10">
        <v>0.8265306</v>
      </c>
      <c r="E27" s="9">
        <v>100</v>
      </c>
      <c r="F27" s="9">
        <v>105</v>
      </c>
      <c r="G27" s="10">
        <v>0.91964290000000004</v>
      </c>
      <c r="H27" s="9">
        <v>110</v>
      </c>
      <c r="I27" s="9">
        <v>65</v>
      </c>
      <c r="J27" s="10">
        <v>0.75294119999999998</v>
      </c>
      <c r="K27" s="9">
        <v>85</v>
      </c>
      <c r="L27" s="9">
        <v>75</v>
      </c>
      <c r="M27" s="10">
        <v>0.88095239999999997</v>
      </c>
      <c r="N27" s="9">
        <v>85</v>
      </c>
      <c r="O27" s="9">
        <v>60</v>
      </c>
      <c r="P27" s="10">
        <v>0.95384619999999998</v>
      </c>
      <c r="Q27" s="9">
        <v>65</v>
      </c>
    </row>
    <row r="28" spans="1:17" ht="15" customHeight="1" x14ac:dyDescent="0.2">
      <c r="A28" s="20" t="s">
        <v>183</v>
      </c>
      <c r="B28" t="s">
        <v>194</v>
      </c>
      <c r="C28" s="9">
        <v>500</v>
      </c>
      <c r="D28" s="10">
        <v>0.83444819999999997</v>
      </c>
      <c r="E28" s="9">
        <v>600</v>
      </c>
      <c r="F28" s="9">
        <v>330</v>
      </c>
      <c r="G28" s="10">
        <v>0.6868476</v>
      </c>
      <c r="H28" s="9">
        <v>480</v>
      </c>
      <c r="I28" s="9">
        <v>450</v>
      </c>
      <c r="J28" s="10">
        <v>0.82962959999999997</v>
      </c>
      <c r="K28" s="9">
        <v>540</v>
      </c>
      <c r="L28" s="9">
        <v>385</v>
      </c>
      <c r="M28" s="10">
        <v>0.76181100000000002</v>
      </c>
      <c r="N28" s="9">
        <v>510</v>
      </c>
      <c r="O28" s="9">
        <v>280</v>
      </c>
      <c r="P28" s="10">
        <v>0.76164379999999998</v>
      </c>
      <c r="Q28" s="9">
        <v>365</v>
      </c>
    </row>
    <row r="29" spans="1:17" ht="15" customHeight="1" x14ac:dyDescent="0.2">
      <c r="A29" s="20" t="s">
        <v>183</v>
      </c>
      <c r="B29" t="s">
        <v>204</v>
      </c>
      <c r="C29" s="9">
        <v>10</v>
      </c>
      <c r="D29" s="10">
        <v>0.61111110000000002</v>
      </c>
      <c r="E29" s="9">
        <v>20</v>
      </c>
      <c r="F29" s="9">
        <v>15</v>
      </c>
      <c r="G29" s="10">
        <v>1</v>
      </c>
      <c r="H29" s="9">
        <v>15</v>
      </c>
      <c r="I29" s="9">
        <v>10</v>
      </c>
      <c r="J29" s="10">
        <v>1</v>
      </c>
      <c r="K29" s="9">
        <v>10</v>
      </c>
      <c r="L29" s="9">
        <v>25</v>
      </c>
      <c r="M29" s="10">
        <v>0.78125</v>
      </c>
      <c r="N29" s="9">
        <v>30</v>
      </c>
      <c r="O29" s="9">
        <v>10</v>
      </c>
      <c r="P29" s="10">
        <v>1</v>
      </c>
      <c r="Q29" s="9">
        <v>10</v>
      </c>
    </row>
    <row r="30" spans="1:17" ht="15" customHeight="1" x14ac:dyDescent="0.2">
      <c r="A30" s="20" t="s">
        <v>183</v>
      </c>
      <c r="B30" t="s">
        <v>195</v>
      </c>
      <c r="C30" s="9">
        <v>10</v>
      </c>
      <c r="D30" s="10">
        <v>0.69230769999999997</v>
      </c>
      <c r="E30" s="9">
        <v>15</v>
      </c>
      <c r="F30" s="9">
        <v>10</v>
      </c>
      <c r="G30" s="10">
        <v>0.47619050000000002</v>
      </c>
      <c r="H30" s="9">
        <v>20</v>
      </c>
      <c r="I30" s="9">
        <v>10</v>
      </c>
      <c r="J30" s="10">
        <v>0.76923079999999999</v>
      </c>
      <c r="K30" s="9">
        <v>15</v>
      </c>
      <c r="L30" s="9">
        <v>5</v>
      </c>
      <c r="M30" s="10">
        <v>0.83333330000000005</v>
      </c>
      <c r="N30" s="9">
        <v>5</v>
      </c>
      <c r="O30" s="9">
        <v>10</v>
      </c>
      <c r="P30" s="10">
        <v>1</v>
      </c>
      <c r="Q30" s="9">
        <v>10</v>
      </c>
    </row>
    <row r="31" spans="1:17" ht="15" customHeight="1" x14ac:dyDescent="0.2">
      <c r="A31" s="20" t="s">
        <v>183</v>
      </c>
      <c r="B31" t="s">
        <v>196</v>
      </c>
      <c r="C31" s="9">
        <v>305</v>
      </c>
      <c r="D31" s="10">
        <v>0.78149100000000005</v>
      </c>
      <c r="E31" s="9">
        <v>390</v>
      </c>
      <c r="F31" s="9">
        <v>265</v>
      </c>
      <c r="G31" s="10">
        <v>0.85576920000000001</v>
      </c>
      <c r="H31" s="9">
        <v>310</v>
      </c>
      <c r="I31" s="9">
        <v>185</v>
      </c>
      <c r="J31" s="10">
        <v>0.86511629999999995</v>
      </c>
      <c r="K31" s="9">
        <v>215</v>
      </c>
      <c r="L31" s="9">
        <v>110</v>
      </c>
      <c r="M31" s="10">
        <v>0.79856119999999997</v>
      </c>
      <c r="N31" s="9">
        <v>140</v>
      </c>
      <c r="O31" s="9">
        <v>90</v>
      </c>
      <c r="P31" s="10">
        <v>0.90909090000000004</v>
      </c>
      <c r="Q31" s="9">
        <v>100</v>
      </c>
    </row>
    <row r="32" spans="1:17" ht="15" customHeight="1" x14ac:dyDescent="0.2">
      <c r="A32" s="20" t="s">
        <v>183</v>
      </c>
      <c r="B32" t="s">
        <v>197</v>
      </c>
      <c r="C32" s="9">
        <v>140</v>
      </c>
      <c r="D32" s="10">
        <v>0.80459769999999997</v>
      </c>
      <c r="E32" s="9">
        <v>175</v>
      </c>
      <c r="F32" s="9">
        <v>135</v>
      </c>
      <c r="G32" s="10">
        <v>0.82822090000000004</v>
      </c>
      <c r="H32" s="9">
        <v>165</v>
      </c>
      <c r="I32" s="9">
        <v>155</v>
      </c>
      <c r="J32" s="10">
        <v>0.82887699999999997</v>
      </c>
      <c r="K32" s="9">
        <v>185</v>
      </c>
      <c r="L32" s="9">
        <v>95</v>
      </c>
      <c r="M32" s="10">
        <v>0.81512609999999996</v>
      </c>
      <c r="N32" s="9">
        <v>120</v>
      </c>
      <c r="O32" s="9">
        <v>40</v>
      </c>
      <c r="P32" s="10">
        <v>0.80769230000000003</v>
      </c>
      <c r="Q32" s="9">
        <v>50</v>
      </c>
    </row>
    <row r="33" spans="1:17" ht="15" customHeight="1" x14ac:dyDescent="0.2">
      <c r="A33" s="20" t="s">
        <v>183</v>
      </c>
      <c r="B33" t="s">
        <v>205</v>
      </c>
      <c r="C33" s="9">
        <v>530</v>
      </c>
      <c r="D33" s="10">
        <v>0.77891650000000001</v>
      </c>
      <c r="E33" s="9">
        <v>685</v>
      </c>
      <c r="F33" s="9">
        <v>460</v>
      </c>
      <c r="G33" s="10">
        <v>0.74193549999999997</v>
      </c>
      <c r="H33" s="9">
        <v>620</v>
      </c>
      <c r="I33" s="9">
        <v>570</v>
      </c>
      <c r="J33" s="10">
        <v>0.86253780000000002</v>
      </c>
      <c r="K33" s="9">
        <v>660</v>
      </c>
      <c r="L33" s="9">
        <v>385</v>
      </c>
      <c r="M33" s="10">
        <v>0.86353469999999999</v>
      </c>
      <c r="N33" s="9">
        <v>445</v>
      </c>
      <c r="O33" s="9">
        <v>305</v>
      </c>
      <c r="P33" s="10">
        <v>0.8947368</v>
      </c>
      <c r="Q33" s="9">
        <v>340</v>
      </c>
    </row>
    <row r="34" spans="1:17" s="27" customFormat="1" ht="15" customHeight="1" x14ac:dyDescent="0.2">
      <c r="A34" s="32" t="s">
        <v>183</v>
      </c>
      <c r="B34" s="27" t="s">
        <v>206</v>
      </c>
      <c r="C34" s="33">
        <v>75</v>
      </c>
      <c r="D34" s="29">
        <v>0.91566270000000005</v>
      </c>
      <c r="E34" s="33">
        <v>85</v>
      </c>
      <c r="F34" s="33">
        <v>50</v>
      </c>
      <c r="G34" s="29">
        <v>0.59090909999999996</v>
      </c>
      <c r="H34" s="33">
        <v>90</v>
      </c>
      <c r="I34" s="33">
        <v>85</v>
      </c>
      <c r="J34" s="29">
        <v>0.85294119999999995</v>
      </c>
      <c r="K34" s="33">
        <v>100</v>
      </c>
      <c r="L34" s="33">
        <v>95</v>
      </c>
      <c r="M34" s="29">
        <v>0.84821429999999998</v>
      </c>
      <c r="N34" s="33">
        <v>110</v>
      </c>
      <c r="O34" s="33">
        <v>60</v>
      </c>
      <c r="P34" s="29">
        <v>0.83561640000000004</v>
      </c>
      <c r="Q34" s="33">
        <v>75</v>
      </c>
    </row>
    <row r="35" spans="1:17" ht="15" customHeight="1" x14ac:dyDescent="0.2">
      <c r="A35" s="20" t="s">
        <v>183</v>
      </c>
      <c r="B35" t="s">
        <v>207</v>
      </c>
      <c r="C35" s="9">
        <v>95</v>
      </c>
      <c r="D35" s="10">
        <v>0.87387389999999998</v>
      </c>
      <c r="E35" s="9">
        <v>110</v>
      </c>
      <c r="F35" s="9">
        <v>125</v>
      </c>
      <c r="G35" s="10">
        <v>0.85234900000000002</v>
      </c>
      <c r="H35" s="9">
        <v>150</v>
      </c>
      <c r="I35" s="9">
        <v>70</v>
      </c>
      <c r="J35" s="10">
        <v>0.8</v>
      </c>
      <c r="K35" s="9">
        <v>90</v>
      </c>
      <c r="L35" s="9">
        <v>110</v>
      </c>
      <c r="M35" s="10">
        <v>0.94017090000000003</v>
      </c>
      <c r="N35" s="9">
        <v>115</v>
      </c>
      <c r="O35" s="9">
        <v>65</v>
      </c>
      <c r="P35" s="10">
        <v>0.98461540000000003</v>
      </c>
      <c r="Q35" s="9">
        <v>65</v>
      </c>
    </row>
    <row r="36" spans="1:17" ht="15" customHeight="1" x14ac:dyDescent="0.2">
      <c r="A36" s="20" t="s">
        <v>183</v>
      </c>
      <c r="B36" t="s">
        <v>199</v>
      </c>
      <c r="C36" s="9">
        <v>930</v>
      </c>
      <c r="D36" s="10">
        <v>0.82651249999999998</v>
      </c>
      <c r="E36" s="9">
        <v>1125</v>
      </c>
      <c r="F36" s="9">
        <v>920</v>
      </c>
      <c r="G36" s="10">
        <v>0.81343940000000003</v>
      </c>
      <c r="H36" s="9">
        <v>1130</v>
      </c>
      <c r="I36" s="9">
        <v>945</v>
      </c>
      <c r="J36" s="10">
        <v>0.89498580000000005</v>
      </c>
      <c r="K36" s="9">
        <v>1055</v>
      </c>
      <c r="L36" s="9">
        <v>590</v>
      </c>
      <c r="M36" s="10">
        <v>0.8088033</v>
      </c>
      <c r="N36" s="9">
        <v>725</v>
      </c>
      <c r="O36" s="9">
        <v>475</v>
      </c>
      <c r="P36" s="10">
        <v>0.92773439999999996</v>
      </c>
      <c r="Q36" s="9">
        <v>510</v>
      </c>
    </row>
    <row r="37" spans="1:17" ht="15" customHeight="1" x14ac:dyDescent="0.2">
      <c r="A37" s="20" t="s">
        <v>183</v>
      </c>
      <c r="B37" t="s">
        <v>200</v>
      </c>
      <c r="C37" s="9">
        <v>590</v>
      </c>
      <c r="D37" s="10">
        <v>0.74148800000000004</v>
      </c>
      <c r="E37" s="9">
        <v>795</v>
      </c>
      <c r="F37" s="9">
        <v>600</v>
      </c>
      <c r="G37" s="10">
        <v>0.77080669999999996</v>
      </c>
      <c r="H37" s="9">
        <v>780</v>
      </c>
      <c r="I37" s="9">
        <v>680</v>
      </c>
      <c r="J37" s="10">
        <v>0.83930780000000005</v>
      </c>
      <c r="K37" s="9">
        <v>810</v>
      </c>
      <c r="L37" s="9">
        <v>370</v>
      </c>
      <c r="M37" s="10">
        <v>0.75306119999999999</v>
      </c>
      <c r="N37" s="9">
        <v>490</v>
      </c>
      <c r="O37" s="9">
        <v>380</v>
      </c>
      <c r="P37" s="10">
        <v>0.82788669999999998</v>
      </c>
      <c r="Q37" s="9">
        <v>460</v>
      </c>
    </row>
    <row r="38" spans="1:17" ht="15" customHeight="1" x14ac:dyDescent="0.2">
      <c r="A38" s="20" t="s">
        <v>185</v>
      </c>
      <c r="B38" t="s">
        <v>208</v>
      </c>
      <c r="C38" s="9" t="s">
        <v>31</v>
      </c>
      <c r="D38" s="10" t="s">
        <v>31</v>
      </c>
      <c r="E38" s="9">
        <v>0</v>
      </c>
      <c r="F38" s="9" t="s">
        <v>31</v>
      </c>
      <c r="G38" s="10" t="s">
        <v>31</v>
      </c>
      <c r="H38" s="9">
        <v>0</v>
      </c>
      <c r="I38" s="9" t="s">
        <v>31</v>
      </c>
      <c r="J38" s="10" t="s">
        <v>31</v>
      </c>
      <c r="K38" s="9">
        <v>0</v>
      </c>
      <c r="L38" s="9" t="s">
        <v>31</v>
      </c>
      <c r="M38" s="10" t="s">
        <v>31</v>
      </c>
      <c r="N38" s="9">
        <v>0</v>
      </c>
      <c r="O38" s="9" t="s">
        <v>29</v>
      </c>
      <c r="P38" s="10" t="s">
        <v>29</v>
      </c>
      <c r="Q38" s="9" t="s">
        <v>29</v>
      </c>
    </row>
    <row r="39" spans="1:17" ht="15" customHeight="1" x14ac:dyDescent="0.2">
      <c r="A39" s="20" t="s">
        <v>185</v>
      </c>
      <c r="B39" t="s">
        <v>209</v>
      </c>
      <c r="C39" s="9">
        <v>15</v>
      </c>
      <c r="D39" s="10">
        <v>0.86666670000000001</v>
      </c>
      <c r="E39" s="9">
        <v>15</v>
      </c>
      <c r="F39" s="9">
        <v>20</v>
      </c>
      <c r="G39" s="10">
        <v>0.75</v>
      </c>
      <c r="H39" s="9">
        <v>25</v>
      </c>
      <c r="I39" s="9">
        <v>5</v>
      </c>
      <c r="J39" s="10">
        <v>0.83333330000000005</v>
      </c>
      <c r="K39" s="9">
        <v>5</v>
      </c>
      <c r="L39" s="9" t="s">
        <v>29</v>
      </c>
      <c r="M39" s="10" t="s">
        <v>29</v>
      </c>
      <c r="N39" s="9">
        <v>5</v>
      </c>
      <c r="O39" s="9">
        <v>15</v>
      </c>
      <c r="P39" s="10">
        <v>0.8823529</v>
      </c>
      <c r="Q39" s="9">
        <v>15</v>
      </c>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2022-08-12T11:41:11Z</dcterms:modified>
</cp:coreProperties>
</file>