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66925"/>
  <mc:AlternateContent xmlns:mc="http://schemas.openxmlformats.org/markup-compatibility/2006">
    <mc:Choice Requires="x15">
      <x15ac:absPath xmlns:x15ac="http://schemas.microsoft.com/office/spreadsheetml/2010/11/ac" url="D:\Publications\Website\1 Web - Current\Statistics\Attainment Statistics (August)\2022\"/>
    </mc:Choice>
  </mc:AlternateContent>
  <xr:revisionPtr revIDLastSave="0" documentId="8_{1746FDA0-0BF8-471B-A737-80F5AECC08B9}" xr6:coauthVersionLast="47" xr6:coauthVersionMax="47" xr10:uidLastSave="{00000000-0000-0000-0000-000000000000}"/>
  <bookViews>
    <workbookView xWindow="-120" yWindow="-120" windowWidth="29040" windowHeight="1584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<sst xmlns="http://schemas.openxmlformats.org/spreadsheetml/2006/main" count="3275" uniqueCount="564">
  <si>
    <t>Provisional Attainment Statistics - August 2022 - Female</t>
  </si>
  <si>
    <t>Provisional Attainment Statistics - August 2022 - Female presents a summary of entries and attainment on results day in August for female candidates only</t>
  </si>
  <si>
    <t>Reference: 22PASF</t>
  </si>
  <si>
    <t>Release date: 9 August 2022</t>
  </si>
  <si>
    <t>Head of Profession: Stephen J. Price</t>
  </si>
  <si>
    <t>Contact: data.analytics@sqa.org.uk</t>
  </si>
  <si>
    <t>Table 1: Provisional National 2 Attainment</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</si>
  <si>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</si>
  <si>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</si>
  <si>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</si>
  <si>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</si>
  <si>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</si>
  <si>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</si>
  <si>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</si>
  <si>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</si>
  <si>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</si>
  <si>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</si>
  <si>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</si>
  <si>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</si>
  <si>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</si>
  <si>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</si>
  <si>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</si>
  <si>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</si>
  <si>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</si>
  <si>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</si>
  <si>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Creative Arts</t>
  </si>
  <si>
    <t>English and Communication</t>
  </si>
  <si>
    <t>Food, Health and Wellbeing</t>
  </si>
  <si>
    <t>French</t>
  </si>
  <si>
    <t>[c]</t>
  </si>
  <si>
    <t>Gaelic (Learners)</t>
  </si>
  <si>
    <t>[z]</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</si>
  <si>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</si>
  <si>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</si>
  <si>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</si>
  <si>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</si>
  <si>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</si>
  <si>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</si>
  <si>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</si>
  <si>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</si>
  <si>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</si>
  <si>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</si>
  <si>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</si>
  <si>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Table 2: Provisional National 3 Attainment</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</si>
  <si>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</si>
  <si>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</si>
  <si>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</si>
  <si>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</si>
  <si>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</si>
  <si>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</si>
  <si>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</si>
  <si>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</si>
  <si>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</si>
  <si>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</si>
  <si>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</si>
  <si>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</si>
  <si>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</si>
  <si>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</si>
  <si>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</si>
  <si>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Gàidhlig</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</si>
  <si>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</si>
  <si>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</si>
  <si>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</si>
  <si>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</si>
  <si>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</si>
  <si>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</si>
  <si>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</si>
  <si>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</si>
  <si>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</si>
  <si>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</si>
  <si>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</si>
  <si>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</si>
  <si>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</si>
  <si>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</si>
  <si>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Table 3: Provisional National 4 Attainment</t>
  </si>
  <si>
    <t>Care</t>
  </si>
  <si>
    <t>Design and Manufacture</t>
  </si>
  <si>
    <t>Engineering Science</t>
  </si>
  <si>
    <t>Graphic Communication</t>
  </si>
  <si>
    <t>Mathematics</t>
  </si>
  <si>
    <t>Practical Electronics</t>
  </si>
  <si>
    <t>Practical Metalworking</t>
  </si>
  <si>
    <t>Practical Woodworking</t>
  </si>
  <si>
    <t>Table 4: Provisional National 5 Attainment</t>
  </si>
  <si>
    <t>Grade A Count 2022</t>
  </si>
  <si>
    <t>Grade A Percentage 2022</t>
  </si>
  <si>
    <t>Grades A-B Count 2022</t>
  </si>
  <si>
    <t>Grades A-B Percentage 2022</t>
  </si>
  <si>
    <t>Grades A-C Count 2022</t>
  </si>
  <si>
    <t>Grades A-C Percentage 2022</t>
  </si>
  <si>
    <t>Grades A-D Count 2022</t>
  </si>
  <si>
    <t>Grades A-D Percentage 2022</t>
  </si>
  <si>
    <t>No Award Count 2022</t>
  </si>
  <si>
    <t>No Award Percentage 2022</t>
  </si>
  <si>
    <t>Grade A Count 2021</t>
  </si>
  <si>
    <t>Grade A Percentage 2021</t>
  </si>
  <si>
    <t>Grades A-B Count 2021</t>
  </si>
  <si>
    <t>Grades A-B Percentage 2021</t>
  </si>
  <si>
    <t>Grades A-C Count 2021</t>
  </si>
  <si>
    <t>Grades A-C Percentage 2021</t>
  </si>
  <si>
    <t>Grades A-D Count 2021</t>
  </si>
  <si>
    <t>Grades A-D Percentage 2021</t>
  </si>
  <si>
    <t>No Award Count 2021</t>
  </si>
  <si>
    <t>No Award Percentage 2021</t>
  </si>
  <si>
    <t>Grade A Count 2020</t>
  </si>
  <si>
    <t>Grade A Percentage 2020</t>
  </si>
  <si>
    <t>Grades A-B Count 2020</t>
  </si>
  <si>
    <t>Grades A-B Percentage 2020</t>
  </si>
  <si>
    <t>Grades A-C Count 2020</t>
  </si>
  <si>
    <t>Grades A-C Percentage 2020</t>
  </si>
  <si>
    <t>Grades A-D Count 2020</t>
  </si>
  <si>
    <t>Grades A-D Percentage 2020</t>
  </si>
  <si>
    <t>No Award Count 2020</t>
  </si>
  <si>
    <t>No Award Percentage 2020</t>
  </si>
  <si>
    <t>Grade A Count 2019</t>
  </si>
  <si>
    <t>Grade A Percentage 2019</t>
  </si>
  <si>
    <t>Grades A-B Count 2019</t>
  </si>
  <si>
    <t>Grades A-B Percentage 2019</t>
  </si>
  <si>
    <t>Grades A-C Count 2019</t>
  </si>
  <si>
    <t>Grades A-C Percentage 2019</t>
  </si>
  <si>
    <t>Grades A-D Count 2019</t>
  </si>
  <si>
    <t>Grades A-D Percentage 2019</t>
  </si>
  <si>
    <t>No Award Count 2019</t>
  </si>
  <si>
    <t>No Award Percentage 2019</t>
  </si>
  <si>
    <t>Grade A Count 2018</t>
  </si>
  <si>
    <t>Grade A Percentage 2018</t>
  </si>
  <si>
    <t>Grades A-B Count 2018</t>
  </si>
  <si>
    <t>Grades A-B Percentage 2018</t>
  </si>
  <si>
    <t>Grades A-C Count 2018</t>
  </si>
  <si>
    <t>Grades A-C Percentage 2018</t>
  </si>
  <si>
    <t>Grades A-D Count 2018</t>
  </si>
  <si>
    <t>Grades A-D Percentage 2018</t>
  </si>
  <si>
    <t>No Award Count 2018</t>
  </si>
  <si>
    <t>No Award Percentage 2018</t>
  </si>
  <si>
    <t>Accounting</t>
  </si>
  <si>
    <t>Business Management</t>
  </si>
  <si>
    <t>Dance</t>
  </si>
  <si>
    <t>Economics</t>
  </si>
  <si>
    <t>Philosophy</t>
  </si>
  <si>
    <t>Practical Cake Craft</t>
  </si>
  <si>
    <t>Psychology</t>
  </si>
  <si>
    <t>Sociology</t>
  </si>
  <si>
    <t>Table 5: Provisional Higher Attainment</t>
  </si>
  <si>
    <t>Childcare and Development</t>
  </si>
  <si>
    <t>Human Biology</t>
  </si>
  <si>
    <t>Photography</t>
  </si>
  <si>
    <t>Politics</t>
  </si>
  <si>
    <t>Table 6: Provisional Advanced Higher Attainment</t>
  </si>
  <si>
    <t>Art and Design (Design)</t>
  </si>
  <si>
    <t>Art and Design (Expressive)</t>
  </si>
  <si>
    <t>Mathematics of Mechanics</t>
  </si>
  <si>
    <t>Music: Portfolio</t>
  </si>
  <si>
    <t>Statistics</t>
  </si>
  <si>
    <t>Table 7: Provisional Scottish Baccalaureate Attainment</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</si>
  <si>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</si>
  <si>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</si>
  <si>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</si>
  <si>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</si>
  <si>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</si>
  <si>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</si>
  <si>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</si>
  <si>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</si>
  <si>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</si>
  <si>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</si>
  <si>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</si>
  <si>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</si>
  <si>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</si>
  <si>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</si>
  <si>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</si>
  <si>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</si>
  <si>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</si>
  <si>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</si>
  <si>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</si>
  <si>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</si>
  <si>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</si>
  <si>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</si>
  <si>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</si>
  <si>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Table 8: Provisional Skills for Work Attainment</t>
  </si>
  <si>
    <t>Level</t>
  </si>
  <si>
    <t>SCQF3</t>
  </si>
  <si>
    <t>Total - SCQF3</t>
  </si>
  <si>
    <t>SCQF4</t>
  </si>
  <si>
    <t>Total - SCQF4</t>
  </si>
  <si>
    <t>SCQF5</t>
  </si>
  <si>
    <t>Total - SCQF5</t>
  </si>
  <si>
    <t>SCQF6</t>
  </si>
  <si>
    <t>Total - SCQF6</t>
  </si>
  <si>
    <t>Practical Experiences: Construction and Engineering</t>
  </si>
  <si>
    <t>Automotive Skills</t>
  </si>
  <si>
    <t>Building Services Engineering</t>
  </si>
  <si>
    <t>Construction Crafts</t>
  </si>
  <si>
    <t>Creative Digital Media</t>
  </si>
  <si>
    <t>Early Education and Childcare</t>
  </si>
  <si>
    <t>Early Learning and Childcare</t>
  </si>
  <si>
    <t>Engineering Skills</t>
  </si>
  <si>
    <t>Hairdressing</t>
  </si>
  <si>
    <t>Health Sector</t>
  </si>
  <si>
    <t>Hospitality</t>
  </si>
  <si>
    <t>Rural Skills</t>
  </si>
  <si>
    <t>Sport and Recreation</t>
  </si>
  <si>
    <t>Travel and Tourism</t>
  </si>
  <si>
    <t>Uniformed and Emergency Services</t>
  </si>
  <si>
    <t>Creative Industries</t>
  </si>
  <si>
    <t>Energy</t>
  </si>
  <si>
    <t>Financial Services</t>
  </si>
  <si>
    <t>Laboratory Science</t>
  </si>
  <si>
    <t>Maritime Skills</t>
  </si>
  <si>
    <t>Retailing</t>
  </si>
  <si>
    <t>Textiles Industry</t>
  </si>
  <si>
    <t>Beauty</t>
  </si>
  <si>
    <t>Health and Social Care</t>
  </si>
  <si>
    <t>Table 9: Provisional Awards Attainment</t>
  </si>
  <si>
    <t>Some shorthand is used in this table, [c] where the value is suppressed to protect against the risk of disclosure of personal information and [z] for not applicable</t>
  </si>
  <si>
    <t>SCQF1</t>
  </si>
  <si>
    <t>Total - SCQF1</t>
  </si>
  <si>
    <t>SCQF2</t>
  </si>
  <si>
    <t>Total - SCQF2</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</si>
  <si>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</si>
  <si>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</si>
  <si>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</si>
  <si>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</si>
  <si>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</si>
  <si>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</si>
  <si>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</si>
  <si>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</si>
  <si>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</si>
  <si>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</si>
  <si>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</si>
  <si>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</si>
  <si>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</si>
  <si>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</si>
  <si>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</si>
  <si>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</si>
  <si>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</si>
  <si>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</si>
  <si>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</si>
  <si>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</si>
  <si>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</si>
  <si>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</si>
  <si>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</si>
  <si>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</si>
  <si>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</si>
  <si>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</si>
  <si>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</si>
  <si>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</si>
  <si>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Table 10: Provisional National Progression Awards Attainment</t>
  </si>
  <si>
    <t>Scottish Bagpipes</t>
  </si>
  <si>
    <t>Scottish Pipe Band Drumming</t>
  </si>
  <si>
    <t>Angling and the Aquatic Environment</t>
  </si>
  <si>
    <t>Digital Literacy</t>
  </si>
  <si>
    <t>Professional Cookery</t>
  </si>
  <si>
    <t>Activity Tourism</t>
  </si>
  <si>
    <t>Administrative Activities</t>
  </si>
  <si>
    <t>Aquaculture</t>
  </si>
  <si>
    <t>Bakery</t>
  </si>
  <si>
    <t>Beauty Skills</t>
  </si>
  <si>
    <t>Beauty and Digital Communication</t>
  </si>
  <si>
    <t>Business and Marketing</t>
  </si>
  <si>
    <t>Computer Games Development</t>
  </si>
  <si>
    <t>Computer Refurbishment</t>
  </si>
  <si>
    <t>Construction Craft and Technician</t>
  </si>
  <si>
    <t>Cosmetology</t>
  </si>
  <si>
    <t>Creative Beauty</t>
  </si>
  <si>
    <t>Customer Service</t>
  </si>
  <si>
    <t>Cyber Security</t>
  </si>
  <si>
    <t>Data Science</t>
  </si>
  <si>
    <t>Digital Media</t>
  </si>
  <si>
    <t>Digital Media Basics</t>
  </si>
  <si>
    <t>Digital Passport</t>
  </si>
  <si>
    <t>Enterprise and Employability</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</si>
  <si>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</si>
  <si>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</si>
  <si>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</si>
  <si>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</si>
  <si>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</si>
  <si>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</si>
  <si>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</si>
  <si>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</si>
  <si>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</si>
  <si>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</si>
  <si>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</si>
  <si>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Game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</si>
  <si>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</si>
  <si>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</si>
  <si>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</si>
  <si>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</si>
  <si>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</si>
  <si>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</si>
  <si>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</si>
  <si>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</si>
  <si>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</si>
  <si>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</si>
  <si>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</si>
  <si>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</si>
  <si>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</si>
  <si>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</si>
  <si>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</si>
  <si>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</si>
  <si>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</si>
  <si>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</si>
  <si>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</si>
  <si>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</si>
  <si>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</si>
  <si>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</si>
  <si>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</si>
  <si>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</si>
  <si>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</si>
  <si>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</si>
  <si>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</si>
  <si>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</si>
  <si>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</si>
  <si>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</si>
  <si>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</si>
  <si>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</si>
  <si>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</si>
  <si>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</si>
  <si>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</si>
  <si>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</si>
  <si>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</si>
  <si>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</si>
  <si>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</si>
  <si>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</si>
  <si>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</si>
  <si>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</si>
  <si>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</si>
  <si>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</si>
  <si>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</si>
  <si>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</si>
  <si>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</si>
  <si>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</si>
  <si>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</si>
  <si>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Skills</t>
  </si>
  <si>
    <t>Construction: Bricklaying at SCQF Level 5</t>
  </si>
  <si>
    <t>Construction: Carpentry and Joinery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</si>
  <si>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</si>
  <si>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</si>
  <si>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</si>
  <si>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</si>
  <si>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</si>
  <si>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</si>
  <si>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</si>
  <si>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</si>
  <si>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</si>
  <si>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</si>
  <si>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</si>
  <si>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Eye Treatments</t>
  </si>
  <si>
    <t>Film and Media</t>
  </si>
  <si>
    <t>Furniture Making</t>
  </si>
  <si>
    <t>Harris Tweed</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</si>
  <si>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</si>
  <si>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</si>
  <si>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</si>
  <si>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</si>
  <si>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</si>
  <si>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</si>
  <si>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</si>
  <si>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</si>
  <si>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</si>
  <si>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</si>
  <si>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</si>
  <si>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</si>
  <si>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</si>
  <si>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</si>
  <si>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</si>
  <si>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</si>
  <si>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</si>
  <si>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</si>
  <si>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</si>
  <si>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</si>
  <si>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</si>
  <si>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</si>
  <si>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</si>
  <si>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</si>
  <si>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</si>
  <si>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</si>
  <si>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</si>
  <si>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</si>
  <si>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</si>
  <si>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</si>
  <si>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</si>
  <si>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</si>
  <si>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</si>
  <si>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</si>
  <si>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</si>
  <si>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</si>
  <si>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</si>
  <si>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</si>
  <si>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</si>
  <si>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</si>
  <si>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</si>
  <si>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</si>
  <si>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</si>
  <si>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</si>
  <si>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</si>
  <si>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</si>
  <si>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</si>
  <si>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</si>
  <si>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</si>
  <si>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</si>
  <si>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</si>
  <si>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</si>
  <si>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</si>
  <si>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Supply Chain Operations</t>
  </si>
  <si>
    <t>Television Production</t>
  </si>
  <si>
    <t>Thoroughbred Preparation</t>
  </si>
  <si>
    <t>Visual Communications</t>
  </si>
  <si>
    <t>Web Design</t>
  </si>
  <si>
    <t>Web Design Fundamentals</t>
  </si>
  <si>
    <t>Website Enterprise</t>
  </si>
  <si>
    <t>Accountancy</t>
  </si>
  <si>
    <t>Achieving Excellence in Sport</t>
  </si>
  <si>
    <t>Acting and Performance</t>
  </si>
  <si>
    <t>Animal Technology</t>
  </si>
  <si>
    <t>Business Skills</t>
  </si>
  <si>
    <t>Creative Hairdressing</t>
  </si>
  <si>
    <t>Creative and Digital Media: Technologies, Processes and Practices</t>
  </si>
  <si>
    <t>Digital Media Production</t>
  </si>
  <si>
    <t>Enterprise and Business</t>
  </si>
  <si>
    <t>Exercise and Fitness Leadership</t>
  </si>
  <si>
    <t>Food Manufacture</t>
  </si>
  <si>
    <t>Geographical Information Systems: An Introduction</t>
  </si>
  <si>
    <t>Health and Social Care: Promoting Reablement</t>
  </si>
  <si>
    <t>Health and Social Care: Skills for Practice</t>
  </si>
  <si>
    <t>Human Resources and the Law</t>
  </si>
  <si>
    <t>Journalism</t>
  </si>
  <si>
    <t>Legal Studies</t>
  </si>
  <si>
    <t>Music Business</t>
  </si>
  <si>
    <t>Music Performing</t>
  </si>
  <si>
    <t>Music for Wellbeing</t>
  </si>
  <si>
    <t>Musical Theatre</t>
  </si>
  <si>
    <t>Oral Health Care</t>
  </si>
  <si>
    <t>Organising Volunteering Events in Sport</t>
  </si>
  <si>
    <t>PC Passport: Advanced</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</si>
  <si>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</si>
  <si>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</si>
  <si>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</si>
  <si>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</si>
  <si>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</si>
  <si>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</si>
  <si>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</si>
  <si>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</si>
  <si>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</si>
  <si>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Coaching Swimming (Level 3)</t>
  </si>
  <si>
    <t>Sports Coaching: Equestrian British Dressage (Level 3)</t>
  </si>
  <si>
    <t>Sports Coaching: Equestrian Endurance (Level 3)</t>
  </si>
  <si>
    <t>Sports Coaching: Equestrian Generic (Level 3)</t>
  </si>
  <si>
    <t>Sports Coaching: Equestrian Riding for the Disabled (Level 3)</t>
  </si>
  <si>
    <t>Sports Coaching: Orienteering (Level 3)</t>
  </si>
  <si>
    <t>Sports Coaching: Rugby Union (Level 3)</t>
  </si>
  <si>
    <t>Sports Development</t>
  </si>
  <si>
    <t>Technical Theatre in Practice</t>
  </si>
  <si>
    <t>Theory and Approaches to Youth Work</t>
  </si>
  <si>
    <t>Zoo Animal Behaviour and Welfare</t>
  </si>
  <si>
    <t>Table 11: Provisional National Certificates Attainment</t>
  </si>
  <si>
    <t>Awarded Count 20218</t>
  </si>
  <si>
    <t>Employability and Citizenship</t>
  </si>
  <si>
    <t>Personal and Vocational Skills</t>
  </si>
  <si>
    <t>An Introduction to Horticulture</t>
  </si>
  <si>
    <t>Animal Care: An Introduction</t>
  </si>
  <si>
    <t>Army Preparation</t>
  </si>
  <si>
    <t>Computing with Digital Media</t>
  </si>
  <si>
    <t>ESOL for Employability</t>
  </si>
  <si>
    <t>Sport and Fitness</t>
  </si>
  <si>
    <t>Administration</t>
  </si>
  <si>
    <t>Animal Care</t>
  </si>
  <si>
    <t>Beauty Care and Make-Up</t>
  </si>
  <si>
    <t>Child, Health and Social Care</t>
  </si>
  <si>
    <t>Computer Arts and Animation</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</si>
  <si>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</si>
  <si>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</si>
  <si>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</si>
  <si>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</si>
  <si>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</si>
  <si>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</si>
  <si>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</si>
  <si>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</si>
  <si>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</si>
  <si>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</si>
  <si>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</si>
  <si>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</si>
  <si>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</si>
  <si>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</si>
  <si>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</si>
  <si>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</si>
  <si>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</si>
  <si>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</si>
  <si>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</si>
  <si>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</si>
  <si>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Games: Software Development</t>
  </si>
  <si>
    <t>Dental Technology: An Introduction</t>
  </si>
  <si>
    <t>Early Education and Childcare (theory only)</t>
  </si>
  <si>
    <t>Fashion Design and Manufacture</t>
  </si>
  <si>
    <t>Jewellery</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</si>
  <si>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</si>
  <si>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</si>
  <si>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</si>
  <si>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</si>
  <si>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</si>
  <si>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</si>
  <si>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</si>
  <si>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</si>
  <si>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</si>
  <si>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Stringed Musical Instrument Making and Repair</t>
  </si>
  <si>
    <t>Technical Theatre</t>
  </si>
  <si>
    <t>Theatre Design: Set, Costume and Props - An Introduction</t>
  </si>
  <si>
    <t>Wellness Therapies</t>
  </si>
  <si>
    <t>Working with Communities</t>
  </si>
  <si>
    <t>Table 12: Provisional Stage Breakdowns for all qualifications</t>
  </si>
  <si>
    <t>Some shorthand is used in this table, [low] for a value less than 0.05%</t>
  </si>
  <si>
    <t>Qualification</t>
  </si>
  <si>
    <t>Year</t>
  </si>
  <si>
    <t>Third Year</t>
  </si>
  <si>
    <t>Fourth Year</t>
  </si>
  <si>
    <t>Fifth Year</t>
  </si>
  <si>
    <t>Sixth Year</t>
  </si>
  <si>
    <t>Other School</t>
  </si>
  <si>
    <t>FE College</t>
  </si>
  <si>
    <t>Remaining Candidates</t>
  </si>
  <si>
    <t>Award</t>
  </si>
  <si>
    <t>National 2</t>
  </si>
  <si>
    <t>National Progression Award</t>
  </si>
  <si>
    <t>National 3</t>
  </si>
  <si>
    <t>[low]</t>
  </si>
  <si>
    <t>National Certificate</t>
  </si>
  <si>
    <t>Skills for Work</t>
  </si>
  <si>
    <t>National 4</t>
  </si>
  <si>
    <t>National 5</t>
  </si>
  <si>
    <t>Higher</t>
  </si>
  <si>
    <t>SCQF7</t>
  </si>
  <si>
    <t>Advanced Higher</t>
  </si>
  <si>
    <t>Scottish Baccalaureate</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</si>
  <si>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</si>
  <si>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</si>
  <si>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</si>
  <si>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</si>
  <si>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</si>
  <si>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</si>
  <si>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</si>
  <si>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</si>
  <si>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</si>
  <si>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</si>
  <si>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Attainment information for SQA's Awards, National Certificate and National Progression Award qualifications in 2022 detail the number of successfully certificated entries between 1 August 2021 and 30 June 2022. The statistics are therefore subject to change when attainment across the complete academic year is published in the December release of the attainment statistics. </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</si>
  <si>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</si>
  <si>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4, National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</si>
  <si>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</si>
  <si>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 </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</si>
  <si>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</si>
  <si>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</si>
  <si>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</si>
  <si>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</si>
  <si>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</si>
  <si>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</si>
  <si>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</si>
  <si>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</si>
  <si>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11]</t>
  </si>
  <si>
    <t>The number entered for and resulted may change after results day due to completion of post-certification procedures such as appeals and malpractice. </t>
  </si>
  <si>
    <t>[note 12]</t>
  </si>
  <si>
    <t>Qualifications with no entries in the five-year reporting period are not included. </t>
  </si>
  <si>
    <t>[note 13]</t>
  </si>
  <si>
    <t>Attainment of any candidate that has not identified as Male or Female will not feature in the published sex tables due to the low numbers of candidates in the ‘Not Known’ and ‘Not Applicable’ categories.</t>
  </si>
  <si>
    <t>[note 14]</t>
  </si>
  <si>
    <t>Refer to the background information document for additional information such as data sources, methodology and limitations. </t>
  </si>
  <si>
    <t>[note 15]</t>
  </si>
  <si>
    <t>We welcome your feedback on our publications. Should you have any comments on this statistical release and how to improve it to meet your needs please contact us using data.analytics@sqa.org.uk.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</si>
</sst>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42">
    <xf numFmtId="0" fontId="0" fillId="0" borderId="0" xfId="0"/>
    <xf numFmtId="0" fontId="3" fillId="0" borderId="0" xfId="1" applyFont="1" applyAlignment="1">
      <alignment horizontal="left" vertical="center"/>
    </xf>
    <xf numFmtId="0" fontId="0" fillId="0" borderId="0" xfId="1" applyFont="1" applyAlignment="1">
      <alignment horizontal="left" vertical="center" wrapText="1"/>
    </xf>
    <xf numFmtId="0" fontId="4" fillId="0" borderId="0" xfId="0" applyFont="1"/>
    <xf numFmtId="0" fontId="5" fillId="0" borderId="0" xfId="0" applyFont="1"/>
    <xf numFmtId="0" fontId="4" fillId="0" borderId="0" xfId="2" applyFont="1"/>
    <xf numFmtId="0" fontId="3" fillId="0" borderId="0" xfId="1" applyFont="1" applyAlignment="1">
      <alignment vertical="center"/>
    </xf>
    <xf numFmtId="3" fontId="3" fillId="0" borderId="0" xfId="1" applyNumberFormat="1" applyFont="1" applyAlignment="1">
      <alignment horizontal="right" vertical="center"/>
    </xf>
    <xf numFmtId="0" fontId="6" fillId="0" borderId="0" xfId="0" applyFont="1"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7" fillId="0" borderId="0" xfId="0" applyFont="1" applyAlignment="1">
      <alignment vertical="center"/>
    </xf>
    <xf numFmtId="0" fontId="7" fillId="0" borderId="0" xfId="0" applyFont="1" applyAlignment="1">
      <alignment horizontal="right" vertical="center" wrapText="1"/>
    </xf>
    <xf numFmtId="164" fontId="3" fillId="0" borderId="0" xfId="1" applyNumberFormat="1" applyFont="1" applyAlignment="1">
      <alignment horizontal="right" vertical="center"/>
    </xf>
    <xf numFmtId="3" fontId="0" fillId="0" borderId="0" xfId="0" applyNumberFormat="1" applyAlignment="1">
      <alignment horizontal="right" vertical="center"/>
    </xf>
    <xf numFmtId="164" fontId="0" fillId="0" borderId="0" xfId="0" applyNumberFormat="1" applyAlignment="1">
      <alignment horizontal="right" vertical="center"/>
    </xf>
    <xf numFmtId="0" fontId="0" fillId="0" borderId="0" xfId="0" applyAlignment="1">
      <alignment vertical="center"/>
    </xf>
    <xf numFmtId="0" fontId="5" fillId="0" borderId="1" xfId="0" applyFont="1" applyBorder="1" applyAlignment="1">
      <alignment horizontal="center"/>
    </xf>
    <xf numFmtId="3" fontId="5" fillId="0" borderId="1" xfId="0" applyNumberFormat="1" applyFont="1" applyBorder="1" applyAlignment="1">
      <alignment horizontal="center"/>
    </xf>
    <xf numFmtId="164" fontId="5" fillId="0" borderId="1" xfId="0" applyNumberFormat="1"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1" xfId="0" applyBorder="1"/>
    <xf numFmtId="3" fontId="0" fillId="0" borderId="1" xfId="0" applyNumberFormat="1" applyBorder="1" applyAlignment="1">
      <alignment horizontal="right"/>
    </xf>
    <xf numFmtId="164" fontId="0" fillId="0" borderId="1" xfId="0" applyNumberFormat="1" applyBorder="1" applyAlignment="1">
      <alignment horizontal="right"/>
    </xf>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1" xfId="0" applyBorder="1" applyAlignment="1">
      <alignment horizontal="right"/>
    </xf>
    <xf numFmtId="0" fontId="0" fillId="0" borderId="1" xfId="0" applyBorder="1" applyAlignment="1">
      <alignment horizontal="center"/>
    </xf>
    <xf numFmtId="0" fontId="0" fillId="0" borderId="0" xfId="0" applyFill="1" applyAlignment="1">
      <alignment horizontal="center"/>
    </xf>
    <xf numFmtId="0" fontId="0" fillId="0" borderId="0" xfId="0" applyFill="1"/>
    <xf numFmtId="3" fontId="0" fillId="0" borderId="0" xfId="0" applyNumberFormat="1" applyFill="1" applyAlignment="1">
      <alignment horizontal="right"/>
    </xf>
    <xf numFmtId="164" fontId="0" fillId="0" borderId="0" xfId="0" applyNumberFormat="1" applyFill="1" applyAlignment="1">
      <alignment horizontal="right"/>
    </xf>
    <xf numFmtId="0" fontId="0" fillId="0" borderId="0" xfId="0" applyAlignment="1">
      <alignment horizontal="right" vertical="center"/>
    </xf>
    <xf numFmtId="3" fontId="0" fillId="0" borderId="0" xfId="0" applyNumberFormat="1" applyAlignment="1">
      <alignment vertical="center"/>
    </xf>
    <xf numFmtId="0" fontId="0" fillId="0" borderId="2" xfId="0" applyBorder="1" applyAlignment="1">
      <alignment horizontal="center"/>
    </xf>
    <xf numFmtId="0" fontId="0" fillId="0" borderId="2" xfId="0" applyBorder="1"/>
    <xf numFmtId="3" fontId="0" fillId="0" borderId="0" xfId="0" applyNumberFormat="1"/>
    <xf numFmtId="0" fontId="5" fillId="0" borderId="1" xfId="0" applyFont="1" applyBorder="1" applyAlignment="1">
      <alignment horizontal="left"/>
    </xf>
    <xf numFmtId="0" fontId="0" fillId="0" borderId="0" xfId="0" applyAlignment="1">
      <alignment horizontal="left" vertical="top"/>
    </xf>
    <xf numFmtId="0" fontId="8" fillId="0" borderId="0" xfId="0" applyFont="1" applyAlignment="1">
      <alignment horizontal="left" vertical="top" wrapText="1"/>
    </xf>
    <xf numFmtId="0" fontId="9" fillId="0" borderId="0" xfId="2" applyFont="1" applyAlignment="1">
      <alignment horizontal="left" vertical="top" wrapText="1"/>
    </xf>
  </cellXfs>
  <cellStyles count="3">
    <cellStyle name="Heading 1" xfId="1" builtinId="16" customBuiltin="1"/>
    <cellStyle name="Hyperlink" xfId="2"/>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_1_provisional_national_2_attainment" displayName="table_1_provisional_national_2_attainment" ref="A3:P20"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10.xml><?xml version="1.0" encoding="utf-8"?>
<table xmlns="http://schemas.openxmlformats.org/spreadsheetml/2006/main" id="10" name="table_10_provisional_national_progression_awards_attainment" displayName="table_10_provisional_national_progression_awards_attainment" ref="A3:G266"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ables/table11.xml><?xml version="1.0" encoding="utf-8"?>
<table xmlns="http://schemas.openxmlformats.org/spreadsheetml/2006/main" id="11" name="table_11_provisional_national_certificates_attainment" displayName="table_11_provisional_national_certificates_attainment" ref="A3:G105"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218"/>
  </tableColumns>
  <tableStyleInfo showFirstColumn="0" showLastColumn="0" showRowStripes="1" showColumnStripes="0"/>
</table>
</file>

<file path=xl/tables/table12.xml><?xml version="1.0" encoding="utf-8"?>
<table xmlns="http://schemas.openxmlformats.org/spreadsheetml/2006/main" id="12" name="table_12_provisional_stage_breakdowns_for_all_qualifications" displayName="table_12_provisional_stage_breakdowns_for_all_qualifications" ref="A3:J126" totalsRowShown="0">
  <tableColumns count="10">
    <tableColumn id="1" name="Level"/>
    <tableColumn id="2" name="Qualification"/>
    <tableColumn id="3" name="Year"/>
    <tableColumn id="4" name="Third Year"/>
    <tableColumn id="5" name="Fourth Year"/>
    <tableColumn id="6" name="Fifth Year"/>
    <tableColumn id="7" name="Sixth Year"/>
    <tableColumn id="8" name="Other School"/>
    <tableColumn id="9" name="FE College"/>
    <tableColumn id="10" name="Remaining Candidates"/>
  </tableColumns>
  <tableStyleInfo showFirstColumn="0" showLastColumn="0" showRowStripes="1" showColumnStripes="0"/>
</table>
</file>

<file path=xl/tables/table13.xml><?xml version="1.0" encoding="utf-8"?>
<table xmlns="http://schemas.openxmlformats.org/spreadsheetml/2006/main" id="13" name="table_13_notes_accompanying_this_release" displayName="table_13_notes_accompanying_this_release" ref="A2:B17" totalsRowShown="0">
  <tableColumns count="2">
    <tableColumn id="1" name="Note number"/>
    <tableColumn id="2" name="Note text"/>
  </tableColumns>
  <tableStyleInfo showFirstColumn="0" showLastColumn="0" showRowStripes="1" showColumnStripes="0"/>
</table>
</file>

<file path=xl/tables/table2.xml><?xml version="1.0" encoding="utf-8"?>
<table xmlns="http://schemas.openxmlformats.org/spreadsheetml/2006/main" id="2" name="table_2_provisional_national_3_attainment" displayName="table_2_provisional_national_3_attainment" ref="A3:P41"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3.xml><?xml version="1.0" encoding="utf-8"?>
<table xmlns="http://schemas.openxmlformats.org/spreadsheetml/2006/main" id="3" name="table_3_provisional_national_4_attainment" displayName="table_3_provisional_national_4_attainment" ref="A3:P47"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4.xml><?xml version="1.0" encoding="utf-8"?>
<table xmlns="http://schemas.openxmlformats.org/spreadsheetml/2006/main" id="4" name="table_4_provisional_national_5_attainment" displayName="table_4_provisional_national_5_attainment" ref="A3:BD52"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5.xml><?xml version="1.0" encoding="utf-8"?>
<table xmlns="http://schemas.openxmlformats.org/spreadsheetml/2006/main" id="5" name="table_5_provisional_higher_attainment" displayName="table_5_provisional_higher_attainment" ref="A3:BD51"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6.xml><?xml version="1.0" encoding="utf-8"?>
<table xmlns="http://schemas.openxmlformats.org/spreadsheetml/2006/main" id="6" name="table_6_provisional_advanced_higher_attainment" displayName="table_6_provisional_advanced_higher_attainment" ref="A3:BD39"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7.xml><?xml version="1.0" encoding="utf-8"?>
<table xmlns="http://schemas.openxmlformats.org/spreadsheetml/2006/main" id="7" name="table_7_provisional_scottish_baccalaureate_attainment" displayName="table_7_provisional_scottish_baccalaureate_attainment" ref="A3:AJ8" totalsRowShown="0">
  <tableColumns count="36">
    <tableColumn id="1" name="Subject"/>
    <tableColumn id="2" name="Distinction Count 2022"/>
    <tableColumn id="3" name="Distinction Percentage 2022"/>
    <tableColumn id="4" name="Total Pass Count 2022"/>
    <tableColumn id="5" name="Total Pass Percentage 2022"/>
    <tableColumn id="6" name="No Award Count 2022"/>
    <tableColumn id="7" name="No Award Percentage 2022"/>
    <tableColumn id="8" name="Entries 2022"/>
    <tableColumn id="9" name="Distinction Count 2021"/>
    <tableColumn id="10" name="Distinction Percentage 2021"/>
    <tableColumn id="11" name="Total Pass Count 2021"/>
    <tableColumn id="12" name="Total Pass Percentage 2021"/>
    <tableColumn id="13" name="No Award Count 2021"/>
    <tableColumn id="14" name="No Award Percentage 2021"/>
    <tableColumn id="15" name="Entries 2021"/>
    <tableColumn id="16" name="Distinction Count 2020"/>
    <tableColumn id="17" name="Distinction Percentage 2020"/>
    <tableColumn id="18" name="Total Pass Count 2020"/>
    <tableColumn id="19" name="Total Pass Percentage 2020"/>
    <tableColumn id="20" name="No Award Count 2020"/>
    <tableColumn id="21" name="No Award Percentage 2020"/>
    <tableColumn id="22" name="Entries 2020"/>
    <tableColumn id="23" name="Distinction Count 2019"/>
    <tableColumn id="24" name="Distinction Percentage 2019"/>
    <tableColumn id="25" name="Total Pass Count 2019"/>
    <tableColumn id="26" name="Total Pass Percentage 2019"/>
    <tableColumn id="27" name="No Award Count 2019"/>
    <tableColumn id="28" name="No Award Percentage 2019"/>
    <tableColumn id="29" name="Entries 2019"/>
    <tableColumn id="30" name="Distinction Count 2018"/>
    <tableColumn id="31" name="Distinction Percentage 2018"/>
    <tableColumn id="32" name="Total Pass Count 2018"/>
    <tableColumn id="33" name="Total Pass Percentage 2018"/>
    <tableColumn id="34" name="No Award Count 2018"/>
    <tableColumn id="35" name="No Award Percentage 2018"/>
    <tableColumn id="36" name="Entries 2018"/>
  </tableColumns>
  <tableStyleInfo showFirstColumn="0" showLastColumn="0" showRowStripes="1" showColumnStripes="0"/>
</table>
</file>

<file path=xl/tables/table8.xml><?xml version="1.0" encoding="utf-8"?>
<table xmlns="http://schemas.openxmlformats.org/spreadsheetml/2006/main" id="8" name="table_8_provisional_skills_for_work_attainment" displayName="table_8_provisional_skills_for_work_attainment" ref="A3:Q40" totalsRowShown="0">
  <tableColumns count="17">
    <tableColumn id="1" name="Level"/>
    <tableColumn id="2" name="Subject"/>
    <tableColumn id="3" name="Awarded Count 2022"/>
    <tableColumn id="4" name="Awarded Percentage 2022"/>
    <tableColumn id="5" name="Entries 2022"/>
    <tableColumn id="6" name="Awarded Count 2021"/>
    <tableColumn id="7" name="Awarded Percentage 2021"/>
    <tableColumn id="8" name="Entries 2021"/>
    <tableColumn id="9" name="Awarded Count 2020"/>
    <tableColumn id="10" name="Awarded Percentage 2020"/>
    <tableColumn id="11" name="Entries 2020"/>
    <tableColumn id="12" name="Awarded Count 2019"/>
    <tableColumn id="13" name="Awarded Percentage 2019"/>
    <tableColumn id="14" name="Entries 2019"/>
    <tableColumn id="15" name="Awarded Count 2018"/>
    <tableColumn id="16" name="Awarded Percentage 2018"/>
    <tableColumn id="17" name="Entries 2018"/>
  </tableColumns>
  <tableStyleInfo showFirstColumn="0" showLastColumn="0" showRowStripes="1" showColumnStripes="0"/>
</table>
</file>

<file path=xl/tables/table9.xml><?xml version="1.0" encoding="utf-8"?>
<table xmlns="http://schemas.openxmlformats.org/spreadsheetml/2006/main" id="9" name="table_9_provisional_awards_attainment" displayName="table_9_provisional_awards_attainment" ref="A3:G71" totalsRowShown="0">
  <sortState xmlns:xlrd2="http://schemas.microsoft.com/office/spreadsheetml/2017/richdata2" ref="A5:G71">
    <sortCondition ref="A4:A71"/>
  </sortState>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heetViews>
  <sheetFormatPr defaultColWidth="11.5546875" defaultRowHeight="15.6" x14ac:dyDescent="0.2"/>
  <cols>
    <col min="1" max="1" width="91" customWidth="1"/>
    <col min="2" max="2" width="11.5546875" customWidth="1"/>
  </cols>
  <sheetData>
    <row r="1" spans="1:1" ht="33" customHeight="1" x14ac:dyDescent="0.2">
      <c r="A1" s="1" t="s">
        <v>0</v>
      </c>
    </row>
    <row r="2" spans="1:1" ht="30" x14ac:dyDescent="0.2">
      <c r="A2" s="2" t="s">
        <v>1</v>
      </c>
    </row>
    <row r="3" spans="1:1" ht="30" customHeight="1" x14ac:dyDescent="0.25">
      <c r="A3" s="3" t="str">
        <f>HYPERLINK("#'National_2'!A1", "Table 1: Provisional National 2 Attainment")</f>
        <v>Table 1: Provisional National 2 Attainment</v>
      </c>
    </row>
    <row r="4" spans="1:1" ht="15.75" x14ac:dyDescent="0.25">
      <c r="A4" s="3" t="str">
        <f>HYPERLINK("#'National_3'!A1", "Table 2: Provisional National 3 Attainment")</f>
        <v>Table 2: Provisional National 3 Attainment</v>
      </c>
    </row>
    <row r="5" spans="1:1" ht="15.75" x14ac:dyDescent="0.25">
      <c r="A5" s="3" t="str">
        <f>HYPERLINK("#'National_4'!A1", "Table 3: Provisional National 4 Attainment")</f>
        <v>Table 3: Provisional National 4 Attainment</v>
      </c>
    </row>
    <row r="6" spans="1:1" s="4" customFormat="1" ht="15.75" x14ac:dyDescent="0.25">
      <c r="A6" s="3" t="str">
        <f>HYPERLINK("#'National_5'!A1", "Table 4: Provisional National 5 Attainment")</f>
        <v>Table 4: Provisional National 5 Attainment</v>
      </c>
    </row>
    <row r="7" spans="1:1" ht="15.75" x14ac:dyDescent="0.25">
      <c r="A7" s="3" t="str">
        <f>HYPERLINK("#'Higher'!A1", "Table 5: Provisional Higher Attainment")</f>
        <v>Table 5: Provisional Higher Attainment</v>
      </c>
    </row>
    <row r="8" spans="1:1" ht="15.75" x14ac:dyDescent="0.25">
      <c r="A8" s="5" t="str">
        <f>HYPERLINK("#'Advanced_Higher'!A1", "Table 6: Provisional Advanced Higher Attainment")</f>
        <v>Table 6: Provisional Advanced Higher Attainment</v>
      </c>
    </row>
    <row r="9" spans="1:1" ht="15.75" x14ac:dyDescent="0.25">
      <c r="A9" s="3" t="str">
        <f>HYPERLINK("#'Scottish_Baccalaureate'!A1", "Table 7: Provisional Scottish Baccalaureate Attainment")</f>
        <v>Table 7: Provisional Scottish Baccalaureate Attainment</v>
      </c>
    </row>
    <row r="10" spans="1:1" ht="15.75" x14ac:dyDescent="0.25">
      <c r="A10" s="5" t="str">
        <f>HYPERLINK("#'Skills_for_Work'!A1", "Table 8: Provisional Skills for Work Attainment")</f>
        <v>Table 8: Provisional Skills for Work Attainment</v>
      </c>
    </row>
    <row r="11" spans="1:1" ht="15.75" x14ac:dyDescent="0.25">
      <c r="A11" s="5" t="str">
        <f>HYPERLINK("#'Awards'!A1", "Table 9: Provisional Awards Attainment")</f>
        <v>Table 9: Provisional Awards Attainment</v>
      </c>
    </row>
    <row r="12" spans="1:1" ht="15.75" x14ac:dyDescent="0.25">
      <c r="A12" s="3" t="str">
        <f>HYPERLINK("#'National_Progression_Awards'!A1", "Table 10: Provisional National Progression Awards Attainment")</f>
        <v>Table 10: Provisional National Progression Awards Attainment</v>
      </c>
    </row>
    <row r="13" spans="1:1" ht="15.75" x14ac:dyDescent="0.25">
      <c r="A13" s="3" t="str">
        <f>HYPERLINK("#'National_Certificates'!A1", "Table 11: Provisional National Certificates Attainment")</f>
        <v>Table 11: Provisional National Certificates Attainment</v>
      </c>
    </row>
    <row r="14" spans="1:1" ht="17.25" customHeight="1" x14ac:dyDescent="0.25">
      <c r="A14" s="3" t="str">
        <f>HYPERLINK("#'Stage_Breakdowns'!A1", "Table 12: Provisional Stage Breakdowns for all qualifications")</f>
        <v>Table 12: Provisional Stage Breakdowns for all qualifications</v>
      </c>
    </row>
    <row r="15" spans="1:1" ht="27.75" customHeight="1" x14ac:dyDescent="0.25">
      <c r="A15" s="3" t="str">
        <f>HYPERLINK("#'Notes'!A1", "Notes accompanying this release")</f>
        <v>Notes accompanying this release</v>
      </c>
    </row>
    <row r="16" spans="1:1" ht="27.75" customHeight="1" x14ac:dyDescent="0.2">
      <c r="A16" t="s">
        <v>2</v>
      </c>
    </row>
    <row r="17" spans="1:1" ht="15" x14ac:dyDescent="0.2">
      <c r="A17" t="s">
        <v>3</v>
      </c>
    </row>
    <row r="18" spans="1:1" ht="15" x14ac:dyDescent="0.2">
      <c r="A18" t="s">
        <v>4</v>
      </c>
    </row>
    <row r="19" spans="1:1" ht="15" x14ac:dyDescent="0.2">
      <c r="A19" t="s">
        <v>5</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workbookViewId="0"/>
  </sheetViews>
  <sheetFormatPr defaultColWidth="11.5546875" defaultRowHeight="15" x14ac:dyDescent="0.2"/>
  <cols>
    <col min="1" max="1" width="7.44140625" customWidth="1"/>
    <col min="2" max="2" width="45" customWidth="1"/>
    <col min="3" max="3" width="18.5546875" style="21" bestFit="1" customWidth="1"/>
    <col min="4" max="7" width="18.5546875" style="9" bestFit="1" customWidth="1"/>
    <col min="8" max="8" width="18.5546875" style="37" bestFit="1" customWidth="1"/>
    <col min="9" max="9" width="11.5546875" customWidth="1"/>
  </cols>
  <sheetData>
    <row r="1" spans="1:8" s="16" customFormat="1" ht="35.1" customHeight="1" x14ac:dyDescent="0.2">
      <c r="A1" s="6" t="s">
        <v>211</v>
      </c>
      <c r="B1" s="6"/>
      <c r="C1" s="33"/>
      <c r="D1" s="14"/>
      <c r="E1" s="14"/>
      <c r="F1" s="14"/>
      <c r="G1" s="14"/>
      <c r="H1" s="34"/>
    </row>
    <row r="2" spans="1:8" s="16" customFormat="1" ht="17.45" customHeight="1" x14ac:dyDescent="0.2">
      <c r="A2" s="11" t="s">
        <v>212</v>
      </c>
      <c r="B2" s="6"/>
      <c r="C2" s="33"/>
      <c r="D2" s="14"/>
      <c r="E2" s="14"/>
      <c r="F2" s="14"/>
      <c r="G2" s="14"/>
      <c r="H2" s="34"/>
    </row>
    <row r="3" spans="1:8" s="20" customFormat="1" ht="15" customHeight="1" x14ac:dyDescent="0.25">
      <c r="A3" s="17" t="s">
        <v>178</v>
      </c>
      <c r="B3" s="17" t="s">
        <v>8</v>
      </c>
      <c r="C3" s="18" t="s">
        <v>9</v>
      </c>
      <c r="D3" s="18" t="s">
        <v>12</v>
      </c>
      <c r="E3" s="18" t="s">
        <v>15</v>
      </c>
      <c r="F3" s="18" t="s">
        <v>18</v>
      </c>
      <c r="G3" s="18" t="s">
        <v>21</v>
      </c>
    </row>
    <row r="4" spans="1:8" ht="15" customHeight="1" x14ac:dyDescent="0.2">
      <c r="A4" s="35" t="s">
        <v>213</v>
      </c>
      <c r="B4" s="36" t="s">
        <v>214</v>
      </c>
      <c r="C4" s="25">
        <v>90</v>
      </c>
      <c r="D4" s="25">
        <v>35</v>
      </c>
      <c r="E4" s="25">
        <v>145</v>
      </c>
      <c r="F4" s="25">
        <v>195</v>
      </c>
      <c r="G4" s="25">
        <v>160</v>
      </c>
      <c r="H4"/>
    </row>
    <row r="5" spans="1:8" ht="15" customHeight="1" x14ac:dyDescent="0.2">
      <c r="A5" s="20" t="s">
        <v>215</v>
      </c>
      <c r="B5" t="s">
        <v>216</v>
      </c>
      <c r="C5" s="9">
        <v>225</v>
      </c>
      <c r="D5" s="9">
        <v>270</v>
      </c>
      <c r="E5" s="9">
        <v>310</v>
      </c>
      <c r="F5" s="9">
        <v>345</v>
      </c>
      <c r="G5" s="9">
        <v>260</v>
      </c>
      <c r="H5"/>
    </row>
    <row r="6" spans="1:8" ht="15" customHeight="1" x14ac:dyDescent="0.2">
      <c r="A6" s="20" t="s">
        <v>179</v>
      </c>
      <c r="B6" t="s">
        <v>180</v>
      </c>
      <c r="C6" s="9">
        <v>1415</v>
      </c>
      <c r="D6" s="9">
        <v>1350</v>
      </c>
      <c r="E6" s="9">
        <v>1535</v>
      </c>
      <c r="F6" s="9">
        <v>1660</v>
      </c>
      <c r="G6" s="9">
        <v>1555</v>
      </c>
      <c r="H6"/>
    </row>
    <row r="7" spans="1:8" ht="15" customHeight="1" x14ac:dyDescent="0.2">
      <c r="A7" s="20" t="s">
        <v>181</v>
      </c>
      <c r="B7" t="s">
        <v>182</v>
      </c>
      <c r="C7" s="9">
        <v>4860</v>
      </c>
      <c r="D7" s="9">
        <v>4720</v>
      </c>
      <c r="E7" s="9">
        <v>5745</v>
      </c>
      <c r="F7" s="9">
        <v>4955</v>
      </c>
      <c r="G7" s="9">
        <v>4740</v>
      </c>
      <c r="H7"/>
    </row>
    <row r="8" spans="1:8" ht="15" customHeight="1" x14ac:dyDescent="0.2">
      <c r="A8" s="20" t="s">
        <v>183</v>
      </c>
      <c r="B8" t="s">
        <v>184</v>
      </c>
      <c r="C8" s="9">
        <v>5200</v>
      </c>
      <c r="D8" s="9">
        <v>3935</v>
      </c>
      <c r="E8" s="9">
        <v>4525</v>
      </c>
      <c r="F8" s="9">
        <v>2845</v>
      </c>
      <c r="G8" s="9">
        <v>2135</v>
      </c>
      <c r="H8"/>
    </row>
    <row r="9" spans="1:8" ht="15" customHeight="1" x14ac:dyDescent="0.2">
      <c r="A9" s="28" t="s">
        <v>185</v>
      </c>
      <c r="B9" s="22" t="s">
        <v>186</v>
      </c>
      <c r="C9" s="23">
        <v>3250</v>
      </c>
      <c r="D9" s="23">
        <v>3085</v>
      </c>
      <c r="E9" s="23">
        <v>3310</v>
      </c>
      <c r="F9" s="23">
        <v>3050</v>
      </c>
      <c r="G9" s="23">
        <v>2470</v>
      </c>
      <c r="H9"/>
    </row>
    <row r="10" spans="1:8" ht="15" customHeight="1" x14ac:dyDescent="0.2">
      <c r="A10" s="20" t="s">
        <v>213</v>
      </c>
      <c r="B10" t="s">
        <v>217</v>
      </c>
      <c r="C10" s="9" t="s">
        <v>29</v>
      </c>
      <c r="D10" s="9" t="s">
        <v>31</v>
      </c>
      <c r="E10" s="9" t="s">
        <v>31</v>
      </c>
      <c r="F10" s="9" t="s">
        <v>31</v>
      </c>
      <c r="G10" s="9" t="s">
        <v>31</v>
      </c>
      <c r="H10"/>
    </row>
    <row r="11" spans="1:8" ht="15" customHeight="1" x14ac:dyDescent="0.2">
      <c r="A11" s="20" t="s">
        <v>213</v>
      </c>
      <c r="B11" t="s">
        <v>218</v>
      </c>
      <c r="C11" s="9" t="s">
        <v>29</v>
      </c>
      <c r="D11" s="9" t="s">
        <v>31</v>
      </c>
      <c r="E11" s="9" t="s">
        <v>31</v>
      </c>
      <c r="F11" s="9" t="s">
        <v>31</v>
      </c>
      <c r="G11" s="9" t="s">
        <v>31</v>
      </c>
      <c r="H11"/>
    </row>
    <row r="12" spans="1:8" ht="15" customHeight="1" x14ac:dyDescent="0.2">
      <c r="A12" s="20" t="s">
        <v>213</v>
      </c>
      <c r="B12" t="s">
        <v>219</v>
      </c>
      <c r="C12" s="9" t="s">
        <v>29</v>
      </c>
      <c r="D12" s="9" t="s">
        <v>31</v>
      </c>
      <c r="E12" s="9" t="s">
        <v>31</v>
      </c>
      <c r="F12" s="9" t="s">
        <v>31</v>
      </c>
      <c r="G12" s="9" t="s">
        <v>31</v>
      </c>
      <c r="H12"/>
    </row>
    <row r="13" spans="1:8" ht="15" customHeight="1" x14ac:dyDescent="0.2">
      <c r="A13" s="20" t="s">
        <v>213</v>
      </c>
      <c r="B13" t="s">
        <v>220</v>
      </c>
      <c r="C13" s="9">
        <v>15</v>
      </c>
      <c r="D13" s="9" t="s">
        <v>29</v>
      </c>
      <c r="E13" s="9">
        <v>10</v>
      </c>
      <c r="F13" s="9" t="s">
        <v>29</v>
      </c>
      <c r="G13" s="9" t="s">
        <v>29</v>
      </c>
      <c r="H13"/>
    </row>
    <row r="14" spans="1:8" ht="15" customHeight="1" x14ac:dyDescent="0.2">
      <c r="A14" s="20" t="s">
        <v>213</v>
      </c>
      <c r="B14" t="s">
        <v>221</v>
      </c>
      <c r="C14" s="9">
        <v>35</v>
      </c>
      <c r="D14" s="9">
        <v>20</v>
      </c>
      <c r="E14" s="9">
        <v>20</v>
      </c>
      <c r="F14" s="9">
        <v>30</v>
      </c>
      <c r="G14" s="9">
        <v>75</v>
      </c>
      <c r="H14"/>
    </row>
    <row r="15" spans="1:8" ht="15" customHeight="1" x14ac:dyDescent="0.2">
      <c r="A15" s="20" t="s">
        <v>213</v>
      </c>
      <c r="B15" t="s">
        <v>222</v>
      </c>
      <c r="C15" s="9">
        <v>20</v>
      </c>
      <c r="D15" s="9" t="s">
        <v>29</v>
      </c>
      <c r="E15" s="9">
        <v>105</v>
      </c>
      <c r="F15" s="9">
        <v>135</v>
      </c>
      <c r="G15" s="9">
        <v>30</v>
      </c>
      <c r="H15"/>
    </row>
    <row r="16" spans="1:8" ht="15" customHeight="1" x14ac:dyDescent="0.2">
      <c r="A16" s="20" t="s">
        <v>213</v>
      </c>
      <c r="B16" t="s">
        <v>223</v>
      </c>
      <c r="C16" s="9">
        <v>10</v>
      </c>
      <c r="D16" s="9">
        <v>5</v>
      </c>
      <c r="E16" s="9">
        <v>5</v>
      </c>
      <c r="F16" s="9">
        <v>25</v>
      </c>
      <c r="G16" s="9">
        <v>50</v>
      </c>
      <c r="H16"/>
    </row>
    <row r="17" spans="1:7" customFormat="1" ht="15" customHeight="1" x14ac:dyDescent="0.2">
      <c r="A17" s="20" t="s">
        <v>215</v>
      </c>
      <c r="B17" t="s">
        <v>220</v>
      </c>
      <c r="C17" s="9" t="s">
        <v>29</v>
      </c>
      <c r="D17" s="9" t="s">
        <v>29</v>
      </c>
      <c r="E17" s="9" t="s">
        <v>29</v>
      </c>
      <c r="F17" s="9" t="s">
        <v>29</v>
      </c>
      <c r="G17" s="9">
        <v>15</v>
      </c>
    </row>
    <row r="18" spans="1:7" customFormat="1" ht="15" customHeight="1" x14ac:dyDescent="0.2">
      <c r="A18" s="20" t="s">
        <v>215</v>
      </c>
      <c r="B18" t="s">
        <v>221</v>
      </c>
      <c r="C18" s="9">
        <v>60</v>
      </c>
      <c r="D18" s="9">
        <v>85</v>
      </c>
      <c r="E18" s="9">
        <v>80</v>
      </c>
      <c r="F18" s="9">
        <v>80</v>
      </c>
      <c r="G18" s="9">
        <v>75</v>
      </c>
    </row>
    <row r="19" spans="1:7" customFormat="1" ht="15" customHeight="1" x14ac:dyDescent="0.2">
      <c r="A19" s="20" t="s">
        <v>215</v>
      </c>
      <c r="B19" t="s">
        <v>222</v>
      </c>
      <c r="C19" s="9">
        <v>60</v>
      </c>
      <c r="D19" s="9">
        <v>35</v>
      </c>
      <c r="E19" s="9">
        <v>60</v>
      </c>
      <c r="F19" s="9">
        <v>65</v>
      </c>
      <c r="G19" s="9">
        <v>55</v>
      </c>
    </row>
    <row r="20" spans="1:7" customFormat="1" ht="15" customHeight="1" x14ac:dyDescent="0.2">
      <c r="A20" s="20" t="s">
        <v>215</v>
      </c>
      <c r="B20" t="s">
        <v>223</v>
      </c>
      <c r="C20" s="9">
        <v>35</v>
      </c>
      <c r="D20" s="9">
        <v>75</v>
      </c>
      <c r="E20" s="9">
        <v>80</v>
      </c>
      <c r="F20" s="9">
        <v>60</v>
      </c>
      <c r="G20" s="9">
        <v>60</v>
      </c>
    </row>
    <row r="21" spans="1:7" customFormat="1" ht="15" customHeight="1" x14ac:dyDescent="0.2">
      <c r="A21" s="20" t="s">
        <v>215</v>
      </c>
      <c r="B21" t="s">
        <v>224</v>
      </c>
      <c r="C21" s="9">
        <v>35</v>
      </c>
      <c r="D21" s="9">
        <v>50</v>
      </c>
      <c r="E21" s="9">
        <v>70</v>
      </c>
      <c r="F21" s="9">
        <v>40</v>
      </c>
      <c r="G21" s="9">
        <v>25</v>
      </c>
    </row>
    <row r="22" spans="1:7" customFormat="1" ht="15" customHeight="1" x14ac:dyDescent="0.2">
      <c r="A22" s="20" t="s">
        <v>215</v>
      </c>
      <c r="B22" t="s">
        <v>225</v>
      </c>
      <c r="C22" s="9">
        <v>15</v>
      </c>
      <c r="D22" s="9">
        <v>5</v>
      </c>
      <c r="E22" s="9" t="s">
        <v>29</v>
      </c>
      <c r="F22" s="9">
        <v>85</v>
      </c>
      <c r="G22" s="9">
        <v>20</v>
      </c>
    </row>
    <row r="23" spans="1:7" customFormat="1" ht="15" customHeight="1" x14ac:dyDescent="0.2">
      <c r="A23" s="20" t="s">
        <v>215</v>
      </c>
      <c r="B23" t="s">
        <v>226</v>
      </c>
      <c r="C23" s="9">
        <v>10</v>
      </c>
      <c r="D23" s="9">
        <v>15</v>
      </c>
      <c r="E23" s="9">
        <v>15</v>
      </c>
      <c r="F23" s="9">
        <v>5</v>
      </c>
      <c r="G23" s="9">
        <v>10</v>
      </c>
    </row>
    <row r="24" spans="1:7" customFormat="1" ht="15" customHeight="1" x14ac:dyDescent="0.2">
      <c r="A24" s="20" t="s">
        <v>179</v>
      </c>
      <c r="B24" t="s">
        <v>227</v>
      </c>
      <c r="C24" s="9">
        <v>75</v>
      </c>
      <c r="D24" s="9">
        <v>25</v>
      </c>
      <c r="E24" s="9">
        <v>55</v>
      </c>
      <c r="F24" s="9">
        <v>70</v>
      </c>
      <c r="G24" s="9">
        <v>65</v>
      </c>
    </row>
    <row r="25" spans="1:7" customFormat="1" ht="15" customHeight="1" x14ac:dyDescent="0.2">
      <c r="A25" s="20" t="s">
        <v>179</v>
      </c>
      <c r="B25" t="s">
        <v>228</v>
      </c>
      <c r="C25" s="9">
        <v>15</v>
      </c>
      <c r="D25" s="9">
        <v>35</v>
      </c>
      <c r="E25" s="9">
        <v>25</v>
      </c>
      <c r="F25" s="9">
        <v>55</v>
      </c>
      <c r="G25" s="9">
        <v>60</v>
      </c>
    </row>
    <row r="26" spans="1:7" customFormat="1" ht="15" customHeight="1" x14ac:dyDescent="0.2">
      <c r="A26" s="20" t="s">
        <v>179</v>
      </c>
      <c r="B26" t="s">
        <v>229</v>
      </c>
      <c r="C26" s="9">
        <v>50</v>
      </c>
      <c r="D26" s="9">
        <v>10</v>
      </c>
      <c r="E26" s="9">
        <v>10</v>
      </c>
      <c r="F26" s="9">
        <v>0</v>
      </c>
      <c r="G26" s="9" t="s">
        <v>31</v>
      </c>
    </row>
    <row r="27" spans="1:7" customFormat="1" ht="15" customHeight="1" x14ac:dyDescent="0.2">
      <c r="A27" s="20" t="s">
        <v>179</v>
      </c>
      <c r="B27" t="s">
        <v>230</v>
      </c>
      <c r="C27" s="9">
        <v>280</v>
      </c>
      <c r="D27" s="9">
        <v>320</v>
      </c>
      <c r="E27" s="9">
        <v>345</v>
      </c>
      <c r="F27" s="9">
        <v>425</v>
      </c>
      <c r="G27" s="9">
        <v>355</v>
      </c>
    </row>
    <row r="28" spans="1:7" customFormat="1" ht="15" customHeight="1" x14ac:dyDescent="0.2">
      <c r="A28" s="20" t="s">
        <v>179</v>
      </c>
      <c r="B28" t="s">
        <v>231</v>
      </c>
      <c r="C28" s="9">
        <v>335</v>
      </c>
      <c r="D28" s="9">
        <v>365</v>
      </c>
      <c r="E28" s="9">
        <v>495</v>
      </c>
      <c r="F28" s="9">
        <v>455</v>
      </c>
      <c r="G28" s="9">
        <v>505</v>
      </c>
    </row>
    <row r="29" spans="1:7" customFormat="1" ht="15" customHeight="1" x14ac:dyDescent="0.2">
      <c r="A29" s="20" t="s">
        <v>179</v>
      </c>
      <c r="B29" t="s">
        <v>224</v>
      </c>
      <c r="C29" s="9">
        <v>220</v>
      </c>
      <c r="D29" s="9">
        <v>280</v>
      </c>
      <c r="E29" s="9">
        <v>305</v>
      </c>
      <c r="F29" s="9">
        <v>255</v>
      </c>
      <c r="G29" s="9">
        <v>220</v>
      </c>
    </row>
    <row r="30" spans="1:7" customFormat="1" ht="15" customHeight="1" x14ac:dyDescent="0.2">
      <c r="A30" s="20" t="s">
        <v>179</v>
      </c>
      <c r="B30" t="s">
        <v>232</v>
      </c>
      <c r="C30" s="9">
        <v>5</v>
      </c>
      <c r="D30" s="9">
        <v>5</v>
      </c>
      <c r="E30" s="9">
        <v>10</v>
      </c>
      <c r="F30" s="9" t="s">
        <v>29</v>
      </c>
      <c r="G30" s="9">
        <v>0</v>
      </c>
    </row>
    <row r="31" spans="1:7" customFormat="1" ht="15" customHeight="1" x14ac:dyDescent="0.2">
      <c r="A31" s="20" t="s">
        <v>179</v>
      </c>
      <c r="B31" t="s">
        <v>225</v>
      </c>
      <c r="C31" s="9">
        <v>40</v>
      </c>
      <c r="D31" s="9">
        <v>10</v>
      </c>
      <c r="E31" s="9">
        <v>30</v>
      </c>
      <c r="F31" s="9">
        <v>25</v>
      </c>
      <c r="G31" s="9">
        <v>25</v>
      </c>
    </row>
    <row r="32" spans="1:7" customFormat="1" ht="15" customHeight="1" x14ac:dyDescent="0.2">
      <c r="A32" s="20" t="s">
        <v>179</v>
      </c>
      <c r="B32" t="s">
        <v>226</v>
      </c>
      <c r="C32" s="9">
        <v>135</v>
      </c>
      <c r="D32" s="9">
        <v>130</v>
      </c>
      <c r="E32" s="9">
        <v>150</v>
      </c>
      <c r="F32" s="9">
        <v>195</v>
      </c>
      <c r="G32" s="9">
        <v>150</v>
      </c>
    </row>
    <row r="33" spans="1:7" customFormat="1" ht="15" customHeight="1" x14ac:dyDescent="0.2">
      <c r="A33" s="20" t="s">
        <v>179</v>
      </c>
      <c r="B33" t="s">
        <v>233</v>
      </c>
      <c r="C33" s="9">
        <v>260</v>
      </c>
      <c r="D33" s="9">
        <v>170</v>
      </c>
      <c r="E33" s="9">
        <v>105</v>
      </c>
      <c r="F33" s="9">
        <v>180</v>
      </c>
      <c r="G33" s="9">
        <v>170</v>
      </c>
    </row>
    <row r="34" spans="1:7" customFormat="1" ht="15" customHeight="1" x14ac:dyDescent="0.2">
      <c r="A34" s="20" t="s">
        <v>181</v>
      </c>
      <c r="B34" t="s">
        <v>227</v>
      </c>
      <c r="C34" s="9">
        <v>590</v>
      </c>
      <c r="D34" s="9">
        <v>655</v>
      </c>
      <c r="E34" s="9">
        <v>695</v>
      </c>
      <c r="F34" s="9">
        <v>635</v>
      </c>
      <c r="G34" s="9">
        <v>600</v>
      </c>
    </row>
    <row r="35" spans="1:7" customFormat="1" ht="15" customHeight="1" x14ac:dyDescent="0.2">
      <c r="A35" s="20" t="s">
        <v>181</v>
      </c>
      <c r="B35" t="s">
        <v>228</v>
      </c>
      <c r="C35" s="9">
        <v>15</v>
      </c>
      <c r="D35" s="9">
        <v>25</v>
      </c>
      <c r="E35" s="9">
        <v>120</v>
      </c>
      <c r="F35" s="9">
        <v>80</v>
      </c>
      <c r="G35" s="9">
        <v>100</v>
      </c>
    </row>
    <row r="36" spans="1:7" customFormat="1" ht="15" customHeight="1" x14ac:dyDescent="0.2">
      <c r="A36" s="20" t="s">
        <v>181</v>
      </c>
      <c r="B36" t="s">
        <v>229</v>
      </c>
      <c r="C36" s="9">
        <v>35</v>
      </c>
      <c r="D36" s="9">
        <v>5</v>
      </c>
      <c r="E36" s="9" t="s">
        <v>29</v>
      </c>
      <c r="F36" s="9">
        <v>0</v>
      </c>
      <c r="G36" s="9" t="s">
        <v>31</v>
      </c>
    </row>
    <row r="37" spans="1:7" customFormat="1" ht="15" customHeight="1" x14ac:dyDescent="0.2">
      <c r="A37" s="20" t="s">
        <v>181</v>
      </c>
      <c r="B37" t="s">
        <v>234</v>
      </c>
      <c r="C37" s="9">
        <v>0</v>
      </c>
      <c r="D37" s="9">
        <v>0</v>
      </c>
      <c r="E37" s="9">
        <v>0</v>
      </c>
      <c r="F37" s="9">
        <v>10</v>
      </c>
      <c r="G37" s="9">
        <v>5</v>
      </c>
    </row>
    <row r="38" spans="1:7" customFormat="1" ht="15" customHeight="1" x14ac:dyDescent="0.2">
      <c r="A38" s="20" t="s">
        <v>181</v>
      </c>
      <c r="B38" t="s">
        <v>230</v>
      </c>
      <c r="C38" s="9">
        <v>1550</v>
      </c>
      <c r="D38" s="9">
        <v>1680</v>
      </c>
      <c r="E38" s="9">
        <v>2050</v>
      </c>
      <c r="F38" s="9">
        <v>1810</v>
      </c>
      <c r="G38" s="9">
        <v>1860</v>
      </c>
    </row>
    <row r="39" spans="1:7" customFormat="1" ht="15" customHeight="1" x14ac:dyDescent="0.2">
      <c r="A39" s="20" t="s">
        <v>181</v>
      </c>
      <c r="B39" t="s">
        <v>235</v>
      </c>
      <c r="C39" s="9" t="s">
        <v>29</v>
      </c>
      <c r="D39" s="9">
        <v>5</v>
      </c>
      <c r="E39" s="9" t="s">
        <v>29</v>
      </c>
      <c r="F39" s="9">
        <v>0</v>
      </c>
      <c r="G39" s="9">
        <v>0</v>
      </c>
    </row>
    <row r="40" spans="1:7" customFormat="1" ht="15" customHeight="1" x14ac:dyDescent="0.2">
      <c r="A40" s="20" t="s">
        <v>181</v>
      </c>
      <c r="B40" t="s">
        <v>236</v>
      </c>
      <c r="C40" s="9">
        <v>670</v>
      </c>
      <c r="D40" s="9">
        <v>305</v>
      </c>
      <c r="E40" s="9">
        <v>220</v>
      </c>
      <c r="F40" s="9">
        <v>40</v>
      </c>
      <c r="G40" s="9" t="s">
        <v>31</v>
      </c>
    </row>
    <row r="41" spans="1:7" customFormat="1" ht="15" customHeight="1" x14ac:dyDescent="0.2">
      <c r="A41" s="20" t="s">
        <v>181</v>
      </c>
      <c r="B41" t="s">
        <v>237</v>
      </c>
      <c r="C41" s="9">
        <v>70</v>
      </c>
      <c r="D41" s="9">
        <v>60</v>
      </c>
      <c r="E41" s="9">
        <v>15</v>
      </c>
      <c r="F41" s="9">
        <v>30</v>
      </c>
      <c r="G41" s="9">
        <v>0</v>
      </c>
    </row>
    <row r="42" spans="1:7" customFormat="1" ht="15" customHeight="1" x14ac:dyDescent="0.2">
      <c r="A42" s="20" t="s">
        <v>181</v>
      </c>
      <c r="B42" t="s">
        <v>231</v>
      </c>
      <c r="C42" s="9">
        <v>865</v>
      </c>
      <c r="D42" s="9">
        <v>815</v>
      </c>
      <c r="E42" s="9">
        <v>1240</v>
      </c>
      <c r="F42" s="9">
        <v>965</v>
      </c>
      <c r="G42" s="9">
        <v>925</v>
      </c>
    </row>
    <row r="43" spans="1:7" customFormat="1" ht="15" customHeight="1" x14ac:dyDescent="0.2">
      <c r="A43" s="20" t="s">
        <v>181</v>
      </c>
      <c r="B43" t="s">
        <v>224</v>
      </c>
      <c r="C43" s="9">
        <v>235</v>
      </c>
      <c r="D43" s="9">
        <v>220</v>
      </c>
      <c r="E43" s="9">
        <v>305</v>
      </c>
      <c r="F43" s="9">
        <v>200</v>
      </c>
      <c r="G43" s="9">
        <v>230</v>
      </c>
    </row>
    <row r="44" spans="1:7" customFormat="1" ht="15" customHeight="1" x14ac:dyDescent="0.2">
      <c r="A44" s="20" t="s">
        <v>181</v>
      </c>
      <c r="B44" t="s">
        <v>238</v>
      </c>
      <c r="C44" s="9">
        <v>205</v>
      </c>
      <c r="D44" s="9">
        <v>185</v>
      </c>
      <c r="E44" s="9">
        <v>290</v>
      </c>
      <c r="F44" s="9">
        <v>415</v>
      </c>
      <c r="G44" s="9">
        <v>375</v>
      </c>
    </row>
    <row r="45" spans="1:7" customFormat="1" ht="15" customHeight="1" x14ac:dyDescent="0.2">
      <c r="A45" s="20" t="s">
        <v>181</v>
      </c>
      <c r="B45" t="s">
        <v>239</v>
      </c>
      <c r="C45" s="9">
        <v>10</v>
      </c>
      <c r="D45" s="9">
        <v>5</v>
      </c>
      <c r="E45" s="9" t="s">
        <v>29</v>
      </c>
      <c r="F45" s="9" t="s">
        <v>29</v>
      </c>
      <c r="G45" s="9">
        <v>0</v>
      </c>
    </row>
    <row r="46" spans="1:7" customFormat="1" ht="15" customHeight="1" x14ac:dyDescent="0.2">
      <c r="A46" s="20" t="s">
        <v>181</v>
      </c>
      <c r="B46" t="s">
        <v>240</v>
      </c>
      <c r="C46" s="9" t="s">
        <v>29</v>
      </c>
      <c r="D46" s="9">
        <v>15</v>
      </c>
      <c r="E46" s="9">
        <v>25</v>
      </c>
      <c r="F46" s="9">
        <v>55</v>
      </c>
      <c r="G46" s="9">
        <v>45</v>
      </c>
    </row>
    <row r="47" spans="1:7" customFormat="1" ht="15" customHeight="1" x14ac:dyDescent="0.2">
      <c r="A47" s="20" t="s">
        <v>181</v>
      </c>
      <c r="B47" t="s">
        <v>232</v>
      </c>
      <c r="C47" s="9">
        <v>45</v>
      </c>
      <c r="D47" s="9">
        <v>60</v>
      </c>
      <c r="E47" s="9">
        <v>85</v>
      </c>
      <c r="F47" s="9">
        <v>35</v>
      </c>
      <c r="G47" s="9">
        <v>45</v>
      </c>
    </row>
    <row r="48" spans="1:7" customFormat="1" ht="15" customHeight="1" x14ac:dyDescent="0.2">
      <c r="A48" s="20" t="s">
        <v>181</v>
      </c>
      <c r="B48" t="s">
        <v>225</v>
      </c>
      <c r="C48" s="9">
        <v>115</v>
      </c>
      <c r="D48" s="9">
        <v>145</v>
      </c>
      <c r="E48" s="9">
        <v>195</v>
      </c>
      <c r="F48" s="9">
        <v>160</v>
      </c>
      <c r="G48" s="9">
        <v>75</v>
      </c>
    </row>
    <row r="49" spans="1:7" customFormat="1" ht="15" customHeight="1" x14ac:dyDescent="0.2">
      <c r="A49" s="20" t="s">
        <v>181</v>
      </c>
      <c r="B49" t="s">
        <v>226</v>
      </c>
      <c r="C49" s="9">
        <v>55</v>
      </c>
      <c r="D49" s="9">
        <v>85</v>
      </c>
      <c r="E49" s="9">
        <v>75</v>
      </c>
      <c r="F49" s="9">
        <v>155</v>
      </c>
      <c r="G49" s="9">
        <v>270</v>
      </c>
    </row>
    <row r="50" spans="1:7" customFormat="1" ht="15" customHeight="1" x14ac:dyDescent="0.2">
      <c r="A50" s="20" t="s">
        <v>181</v>
      </c>
      <c r="B50" t="s">
        <v>233</v>
      </c>
      <c r="C50" s="9">
        <v>390</v>
      </c>
      <c r="D50" s="9">
        <v>465</v>
      </c>
      <c r="E50" s="9">
        <v>430</v>
      </c>
      <c r="F50" s="9">
        <v>355</v>
      </c>
      <c r="G50" s="9">
        <v>205</v>
      </c>
    </row>
    <row r="51" spans="1:7" customFormat="1" ht="15" customHeight="1" x14ac:dyDescent="0.2">
      <c r="A51" s="20" t="s">
        <v>183</v>
      </c>
      <c r="B51" t="s">
        <v>241</v>
      </c>
      <c r="C51" s="9">
        <v>315</v>
      </c>
      <c r="D51" s="9">
        <v>305</v>
      </c>
      <c r="E51" s="9">
        <v>270</v>
      </c>
      <c r="F51" s="9">
        <v>150</v>
      </c>
      <c r="G51" s="9">
        <v>110</v>
      </c>
    </row>
    <row r="52" spans="1:7" customFormat="1" ht="15" customHeight="1" x14ac:dyDescent="0.2">
      <c r="A52" s="20" t="s">
        <v>183</v>
      </c>
      <c r="B52" t="s">
        <v>227</v>
      </c>
      <c r="C52" s="9">
        <v>790</v>
      </c>
      <c r="D52" s="9">
        <v>520</v>
      </c>
      <c r="E52" s="9">
        <v>755</v>
      </c>
      <c r="F52" s="9">
        <v>560</v>
      </c>
      <c r="G52" s="9">
        <v>245</v>
      </c>
    </row>
    <row r="53" spans="1:7" customFormat="1" ht="15" customHeight="1" x14ac:dyDescent="0.2">
      <c r="A53" s="20" t="s">
        <v>183</v>
      </c>
      <c r="B53" t="s">
        <v>228</v>
      </c>
      <c r="C53" s="9">
        <v>125</v>
      </c>
      <c r="D53" s="9">
        <v>165</v>
      </c>
      <c r="E53" s="9">
        <v>200</v>
      </c>
      <c r="F53" s="9">
        <v>135</v>
      </c>
      <c r="G53" s="9">
        <v>145</v>
      </c>
    </row>
    <row r="54" spans="1:7" customFormat="1" ht="15" customHeight="1" x14ac:dyDescent="0.2">
      <c r="A54" s="20" t="s">
        <v>183</v>
      </c>
      <c r="B54" t="s">
        <v>229</v>
      </c>
      <c r="C54" s="9" t="s">
        <v>29</v>
      </c>
      <c r="D54" s="9" t="s">
        <v>29</v>
      </c>
      <c r="E54" s="9" t="s">
        <v>31</v>
      </c>
      <c r="F54" s="9" t="s">
        <v>31</v>
      </c>
      <c r="G54" s="9" t="s">
        <v>31</v>
      </c>
    </row>
    <row r="55" spans="1:7" customFormat="1" ht="15" customHeight="1" x14ac:dyDescent="0.2">
      <c r="A55" s="20" t="s">
        <v>183</v>
      </c>
      <c r="B55" t="s">
        <v>242</v>
      </c>
      <c r="C55" s="9" t="s">
        <v>31</v>
      </c>
      <c r="D55" s="9" t="s">
        <v>31</v>
      </c>
      <c r="E55" s="9" t="s">
        <v>29</v>
      </c>
      <c r="F55" s="9">
        <v>15</v>
      </c>
      <c r="G55" s="9">
        <v>115</v>
      </c>
    </row>
    <row r="56" spans="1:7" customFormat="1" ht="15" customHeight="1" x14ac:dyDescent="0.2">
      <c r="A56" s="20" t="s">
        <v>183</v>
      </c>
      <c r="B56" t="s">
        <v>243</v>
      </c>
      <c r="C56" s="9">
        <v>280</v>
      </c>
      <c r="D56" s="9">
        <v>175</v>
      </c>
      <c r="E56" s="9">
        <v>430</v>
      </c>
      <c r="F56" s="9">
        <v>350</v>
      </c>
      <c r="G56" s="9">
        <v>335</v>
      </c>
    </row>
    <row r="57" spans="1:7" customFormat="1" ht="15" customHeight="1" x14ac:dyDescent="0.2">
      <c r="A57" s="20" t="s">
        <v>183</v>
      </c>
      <c r="B57" t="s">
        <v>236</v>
      </c>
      <c r="C57" s="9">
        <v>1205</v>
      </c>
      <c r="D57" s="9">
        <v>980</v>
      </c>
      <c r="E57" s="9">
        <v>865</v>
      </c>
      <c r="F57" s="9">
        <v>110</v>
      </c>
      <c r="G57" s="9" t="s">
        <v>31</v>
      </c>
    </row>
    <row r="58" spans="1:7" customFormat="1" ht="15" customHeight="1" x14ac:dyDescent="0.2">
      <c r="A58" s="20" t="s">
        <v>183</v>
      </c>
      <c r="B58" t="s">
        <v>231</v>
      </c>
      <c r="C58" s="9">
        <v>15</v>
      </c>
      <c r="D58" s="9">
        <v>15</v>
      </c>
      <c r="E58" s="9" t="s">
        <v>31</v>
      </c>
      <c r="F58" s="9" t="s">
        <v>31</v>
      </c>
      <c r="G58" s="9" t="s">
        <v>31</v>
      </c>
    </row>
    <row r="59" spans="1:7" customFormat="1" ht="15" customHeight="1" x14ac:dyDescent="0.2">
      <c r="A59" s="20" t="s">
        <v>183</v>
      </c>
      <c r="B59" t="s">
        <v>224</v>
      </c>
      <c r="C59" s="9">
        <v>405</v>
      </c>
      <c r="D59" s="9">
        <v>325</v>
      </c>
      <c r="E59" s="9">
        <v>445</v>
      </c>
      <c r="F59" s="9">
        <v>560</v>
      </c>
      <c r="G59" s="9">
        <v>420</v>
      </c>
    </row>
    <row r="60" spans="1:7" customFormat="1" ht="15" customHeight="1" x14ac:dyDescent="0.2">
      <c r="A60" s="20" t="s">
        <v>183</v>
      </c>
      <c r="B60" t="s">
        <v>238</v>
      </c>
      <c r="C60" s="9">
        <v>400</v>
      </c>
      <c r="D60" s="9">
        <v>210</v>
      </c>
      <c r="E60" s="9">
        <v>185</v>
      </c>
      <c r="F60" s="9">
        <v>115</v>
      </c>
      <c r="G60" s="9">
        <v>80</v>
      </c>
    </row>
    <row r="61" spans="1:7" customFormat="1" ht="15" customHeight="1" x14ac:dyDescent="0.2">
      <c r="A61" s="20" t="s">
        <v>183</v>
      </c>
      <c r="B61" t="s">
        <v>239</v>
      </c>
      <c r="C61" s="9">
        <v>30</v>
      </c>
      <c r="D61" s="9">
        <v>15</v>
      </c>
      <c r="E61" s="9">
        <v>20</v>
      </c>
      <c r="F61" s="9">
        <v>20</v>
      </c>
      <c r="G61" s="9">
        <v>0</v>
      </c>
    </row>
    <row r="62" spans="1:7" customFormat="1" ht="15" customHeight="1" x14ac:dyDescent="0.2">
      <c r="A62" s="20" t="s">
        <v>183</v>
      </c>
      <c r="B62" t="s">
        <v>232</v>
      </c>
      <c r="C62" s="9">
        <v>65</v>
      </c>
      <c r="D62" s="9">
        <v>70</v>
      </c>
      <c r="E62" s="9">
        <v>90</v>
      </c>
      <c r="F62" s="9">
        <v>10</v>
      </c>
      <c r="G62" s="9">
        <v>20</v>
      </c>
    </row>
    <row r="63" spans="1:7" customFormat="1" ht="15" customHeight="1" x14ac:dyDescent="0.2">
      <c r="A63" s="20" t="s">
        <v>183</v>
      </c>
      <c r="B63" t="s">
        <v>225</v>
      </c>
      <c r="C63" s="9">
        <v>380</v>
      </c>
      <c r="D63" s="9">
        <v>375</v>
      </c>
      <c r="E63" s="9">
        <v>405</v>
      </c>
      <c r="F63" s="9">
        <v>375</v>
      </c>
      <c r="G63" s="9">
        <v>310</v>
      </c>
    </row>
    <row r="64" spans="1:7" customFormat="1" ht="15" customHeight="1" x14ac:dyDescent="0.2">
      <c r="A64" s="20" t="s">
        <v>183</v>
      </c>
      <c r="B64" t="s">
        <v>233</v>
      </c>
      <c r="C64" s="9">
        <v>1190</v>
      </c>
      <c r="D64" s="9">
        <v>775</v>
      </c>
      <c r="E64" s="9">
        <v>855</v>
      </c>
      <c r="F64" s="9">
        <v>445</v>
      </c>
      <c r="G64" s="9">
        <v>360</v>
      </c>
    </row>
    <row r="65" spans="1:7" customFormat="1" ht="15" customHeight="1" x14ac:dyDescent="0.2">
      <c r="A65" s="20" t="s">
        <v>185</v>
      </c>
      <c r="B65" t="s">
        <v>227</v>
      </c>
      <c r="C65" s="9">
        <v>425</v>
      </c>
      <c r="D65" s="9">
        <v>335</v>
      </c>
      <c r="E65" s="9">
        <v>405</v>
      </c>
      <c r="F65" s="9">
        <v>510</v>
      </c>
      <c r="G65" s="9">
        <v>430</v>
      </c>
    </row>
    <row r="66" spans="1:7" customFormat="1" ht="15" customHeight="1" x14ac:dyDescent="0.2">
      <c r="A66" s="20" t="s">
        <v>185</v>
      </c>
      <c r="B66" t="s">
        <v>243</v>
      </c>
      <c r="C66" s="9">
        <v>1935</v>
      </c>
      <c r="D66" s="9">
        <v>1835</v>
      </c>
      <c r="E66" s="9">
        <v>1885</v>
      </c>
      <c r="F66" s="9">
        <v>1620</v>
      </c>
      <c r="G66" s="9">
        <v>1250</v>
      </c>
    </row>
    <row r="67" spans="1:7" customFormat="1" ht="15" customHeight="1" x14ac:dyDescent="0.2">
      <c r="A67" s="20" t="s">
        <v>185</v>
      </c>
      <c r="B67" t="s">
        <v>231</v>
      </c>
      <c r="C67" s="9">
        <v>15</v>
      </c>
      <c r="D67" s="9" t="s">
        <v>29</v>
      </c>
      <c r="E67" s="9" t="s">
        <v>31</v>
      </c>
      <c r="F67" s="9" t="s">
        <v>31</v>
      </c>
      <c r="G67" s="9" t="s">
        <v>31</v>
      </c>
    </row>
    <row r="68" spans="1:7" customFormat="1" ht="15" customHeight="1" x14ac:dyDescent="0.2">
      <c r="A68" s="20" t="s">
        <v>185</v>
      </c>
      <c r="B68" t="s">
        <v>224</v>
      </c>
      <c r="C68" s="9">
        <v>755</v>
      </c>
      <c r="D68" s="9">
        <v>790</v>
      </c>
      <c r="E68" s="9">
        <v>915</v>
      </c>
      <c r="F68" s="9">
        <v>845</v>
      </c>
      <c r="G68" s="9">
        <v>735</v>
      </c>
    </row>
    <row r="69" spans="1:7" customFormat="1" ht="15" customHeight="1" x14ac:dyDescent="0.2">
      <c r="A69" s="20" t="s">
        <v>185</v>
      </c>
      <c r="B69" t="s">
        <v>232</v>
      </c>
      <c r="C69" s="9" t="s">
        <v>29</v>
      </c>
      <c r="D69" s="9" t="s">
        <v>29</v>
      </c>
      <c r="E69" s="9">
        <v>10</v>
      </c>
      <c r="F69" s="9">
        <v>10</v>
      </c>
      <c r="G69" s="9">
        <v>15</v>
      </c>
    </row>
    <row r="70" spans="1:7" ht="15" customHeight="1" x14ac:dyDescent="0.2">
      <c r="A70" t="s">
        <v>185</v>
      </c>
      <c r="B70" t="s">
        <v>225</v>
      </c>
      <c r="C70" s="21">
        <v>90</v>
      </c>
      <c r="D70" s="9">
        <v>70</v>
      </c>
      <c r="E70" s="9">
        <v>80</v>
      </c>
      <c r="F70" s="9">
        <v>45</v>
      </c>
      <c r="G70" s="9">
        <v>25</v>
      </c>
    </row>
    <row r="71" spans="1:7" ht="15" customHeight="1" x14ac:dyDescent="0.2">
      <c r="A71" t="s">
        <v>185</v>
      </c>
      <c r="B71" t="s">
        <v>244</v>
      </c>
      <c r="C71" s="21">
        <v>25</v>
      </c>
      <c r="D71" s="9">
        <v>55</v>
      </c>
      <c r="E71" s="9">
        <v>15</v>
      </c>
      <c r="F71" s="9">
        <v>25</v>
      </c>
      <c r="G71" s="9">
        <v>25</v>
      </c>
    </row>
    <row r="72" spans="1:7" ht="15" customHeight="1" x14ac:dyDescent="0.2"/>
    <row r="73" spans="1:7" ht="15" customHeight="1" x14ac:dyDescent="0.2"/>
    <row r="74" spans="1:7" ht="15" customHeight="1" x14ac:dyDescent="0.2"/>
    <row r="75" spans="1:7" ht="15" customHeight="1" x14ac:dyDescent="0.2"/>
    <row r="76" spans="1:7"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6"/>
  <sheetViews>
    <sheetView workbookViewId="0"/>
  </sheetViews>
  <sheetFormatPr defaultColWidth="11.5546875" defaultRowHeight="15" x14ac:dyDescent="0.2"/>
  <cols>
    <col min="1" max="1" width="7.44140625" customWidth="1"/>
    <col min="2" max="2" width="54.6640625" bestFit="1" customWidth="1"/>
    <col min="3" max="7" width="18.5546875" style="9" bestFit="1" customWidth="1"/>
    <col min="8" max="8" width="11.5546875" customWidth="1"/>
  </cols>
  <sheetData>
    <row r="1" spans="1:7" ht="35.1" customHeight="1" x14ac:dyDescent="0.2">
      <c r="A1" s="6" t="s">
        <v>245</v>
      </c>
    </row>
    <row r="2" spans="1:7" ht="17.45" customHeight="1" x14ac:dyDescent="0.2">
      <c r="A2" s="11" t="s">
        <v>212</v>
      </c>
    </row>
    <row r="3" spans="1:7" s="20" customFormat="1" ht="15" customHeight="1" x14ac:dyDescent="0.25">
      <c r="A3" s="17" t="s">
        <v>178</v>
      </c>
      <c r="B3" s="17" t="s">
        <v>8</v>
      </c>
      <c r="C3" s="18" t="s">
        <v>9</v>
      </c>
      <c r="D3" s="18" t="s">
        <v>12</v>
      </c>
      <c r="E3" s="18" t="s">
        <v>15</v>
      </c>
      <c r="F3" s="18" t="s">
        <v>18</v>
      </c>
      <c r="G3" s="18" t="s">
        <v>21</v>
      </c>
    </row>
    <row r="4" spans="1:7" ht="15" customHeight="1" x14ac:dyDescent="0.2">
      <c r="A4" s="20" t="s">
        <v>215</v>
      </c>
      <c r="B4" t="s">
        <v>216</v>
      </c>
      <c r="C4" s="9">
        <v>15</v>
      </c>
      <c r="D4" s="9">
        <v>15</v>
      </c>
      <c r="E4" s="9">
        <v>25</v>
      </c>
      <c r="F4" s="9">
        <v>25</v>
      </c>
      <c r="G4" s="9">
        <v>35</v>
      </c>
    </row>
    <row r="5" spans="1:7" ht="15" customHeight="1" x14ac:dyDescent="0.2">
      <c r="A5" s="20" t="s">
        <v>179</v>
      </c>
      <c r="B5" t="s">
        <v>180</v>
      </c>
      <c r="C5" s="9">
        <v>40</v>
      </c>
      <c r="D5" s="9">
        <v>15</v>
      </c>
      <c r="E5" s="9">
        <v>85</v>
      </c>
      <c r="F5" s="9">
        <v>30</v>
      </c>
      <c r="G5" s="9">
        <v>40</v>
      </c>
    </row>
    <row r="6" spans="1:7" ht="15" customHeight="1" x14ac:dyDescent="0.2">
      <c r="A6" s="20" t="s">
        <v>181</v>
      </c>
      <c r="B6" t="s">
        <v>182</v>
      </c>
      <c r="C6" s="9">
        <v>2110</v>
      </c>
      <c r="D6" s="9">
        <v>1705</v>
      </c>
      <c r="E6" s="9">
        <v>2285</v>
      </c>
      <c r="F6" s="9">
        <v>2355</v>
      </c>
      <c r="G6" s="9">
        <v>2575</v>
      </c>
    </row>
    <row r="7" spans="1:7" ht="15" customHeight="1" x14ac:dyDescent="0.2">
      <c r="A7" s="20" t="s">
        <v>183</v>
      </c>
      <c r="B7" t="s">
        <v>184</v>
      </c>
      <c r="C7" s="9">
        <v>3250</v>
      </c>
      <c r="D7" s="9">
        <v>2245</v>
      </c>
      <c r="E7" s="9">
        <v>2510</v>
      </c>
      <c r="F7" s="9">
        <v>2280</v>
      </c>
      <c r="G7" s="9">
        <v>2070</v>
      </c>
    </row>
    <row r="8" spans="1:7" ht="15" customHeight="1" x14ac:dyDescent="0.2">
      <c r="A8" s="28" t="s">
        <v>185</v>
      </c>
      <c r="B8" s="22" t="s">
        <v>186</v>
      </c>
      <c r="C8" s="23">
        <v>3455</v>
      </c>
      <c r="D8" s="23">
        <v>3060</v>
      </c>
      <c r="E8" s="23">
        <v>2955</v>
      </c>
      <c r="F8" s="23">
        <v>1670</v>
      </c>
      <c r="G8" s="23">
        <v>1360</v>
      </c>
    </row>
    <row r="9" spans="1:7" ht="15" customHeight="1" x14ac:dyDescent="0.2">
      <c r="A9" s="20" t="s">
        <v>215</v>
      </c>
      <c r="B9" t="s">
        <v>246</v>
      </c>
      <c r="C9" s="9">
        <v>10</v>
      </c>
      <c r="D9" s="9">
        <v>10</v>
      </c>
      <c r="E9" s="9">
        <v>25</v>
      </c>
      <c r="F9" s="9">
        <v>25</v>
      </c>
      <c r="G9" s="9">
        <v>35</v>
      </c>
    </row>
    <row r="10" spans="1:7" ht="15" customHeight="1" x14ac:dyDescent="0.2">
      <c r="A10" s="20" t="s">
        <v>215</v>
      </c>
      <c r="B10" t="s">
        <v>247</v>
      </c>
      <c r="C10" s="9">
        <v>5</v>
      </c>
      <c r="D10" s="9">
        <v>5</v>
      </c>
      <c r="E10" s="9" t="s">
        <v>29</v>
      </c>
      <c r="F10" s="9" t="s">
        <v>31</v>
      </c>
      <c r="G10" s="9" t="s">
        <v>31</v>
      </c>
    </row>
    <row r="11" spans="1:7" ht="15" customHeight="1" x14ac:dyDescent="0.2">
      <c r="A11" s="20" t="s">
        <v>179</v>
      </c>
      <c r="B11" t="s">
        <v>248</v>
      </c>
      <c r="C11" s="9">
        <v>0</v>
      </c>
      <c r="D11" s="9">
        <v>0</v>
      </c>
      <c r="E11" s="9">
        <v>0</v>
      </c>
      <c r="F11" s="9">
        <v>0</v>
      </c>
      <c r="G11" s="9">
        <v>5</v>
      </c>
    </row>
    <row r="12" spans="1:7" ht="15" customHeight="1" x14ac:dyDescent="0.2">
      <c r="A12" s="20" t="s">
        <v>179</v>
      </c>
      <c r="B12" t="s">
        <v>249</v>
      </c>
      <c r="C12" s="9">
        <v>15</v>
      </c>
      <c r="D12" s="9">
        <v>5</v>
      </c>
      <c r="E12" s="9">
        <v>55</v>
      </c>
      <c r="F12" s="9" t="s">
        <v>29</v>
      </c>
      <c r="G12" s="9">
        <v>10</v>
      </c>
    </row>
    <row r="13" spans="1:7" ht="15" customHeight="1" x14ac:dyDescent="0.2">
      <c r="A13" s="20" t="s">
        <v>179</v>
      </c>
      <c r="B13" t="s">
        <v>250</v>
      </c>
      <c r="C13" s="9">
        <v>15</v>
      </c>
      <c r="D13" s="9" t="s">
        <v>29</v>
      </c>
      <c r="E13" s="9">
        <v>15</v>
      </c>
      <c r="F13" s="9">
        <v>10</v>
      </c>
      <c r="G13" s="9" t="s">
        <v>29</v>
      </c>
    </row>
    <row r="14" spans="1:7" ht="15" customHeight="1" x14ac:dyDescent="0.2">
      <c r="A14" s="20" t="s">
        <v>179</v>
      </c>
      <c r="B14" t="s">
        <v>246</v>
      </c>
      <c r="C14" s="9">
        <v>10</v>
      </c>
      <c r="D14" s="9">
        <v>5</v>
      </c>
      <c r="E14" s="9">
        <v>10</v>
      </c>
      <c r="F14" s="9">
        <v>15</v>
      </c>
      <c r="G14" s="9">
        <v>15</v>
      </c>
    </row>
    <row r="15" spans="1:7" ht="15" customHeight="1" x14ac:dyDescent="0.2">
      <c r="A15" s="20" t="s">
        <v>179</v>
      </c>
      <c r="B15" t="s">
        <v>247</v>
      </c>
      <c r="C15" s="9">
        <v>0</v>
      </c>
      <c r="D15" s="9" t="s">
        <v>29</v>
      </c>
      <c r="E15" s="9" t="s">
        <v>29</v>
      </c>
      <c r="F15" s="9" t="s">
        <v>29</v>
      </c>
      <c r="G15" s="9">
        <v>10</v>
      </c>
    </row>
    <row r="16" spans="1:7" ht="15" customHeight="1" x14ac:dyDescent="0.2">
      <c r="A16" s="20" t="s">
        <v>181</v>
      </c>
      <c r="B16" t="s">
        <v>251</v>
      </c>
      <c r="C16" s="9">
        <v>0</v>
      </c>
      <c r="D16" s="9" t="s">
        <v>29</v>
      </c>
      <c r="E16" s="9">
        <v>25</v>
      </c>
      <c r="F16" s="9">
        <v>5</v>
      </c>
      <c r="G16" s="9" t="s">
        <v>29</v>
      </c>
    </row>
    <row r="17" spans="1:7" ht="15" customHeight="1" x14ac:dyDescent="0.2">
      <c r="A17" s="20" t="s">
        <v>181</v>
      </c>
      <c r="B17" t="s">
        <v>252</v>
      </c>
      <c r="C17" s="9">
        <v>5</v>
      </c>
      <c r="D17" s="9">
        <v>10</v>
      </c>
      <c r="E17" s="9">
        <v>25</v>
      </c>
      <c r="F17" s="9">
        <v>25</v>
      </c>
      <c r="G17" s="9">
        <v>5</v>
      </c>
    </row>
    <row r="18" spans="1:7" ht="15" customHeight="1" x14ac:dyDescent="0.2">
      <c r="A18" s="20" t="s">
        <v>181</v>
      </c>
      <c r="B18" t="s">
        <v>253</v>
      </c>
      <c r="C18" s="9">
        <v>5</v>
      </c>
      <c r="D18" s="9" t="s">
        <v>29</v>
      </c>
      <c r="E18" s="9" t="s">
        <v>29</v>
      </c>
      <c r="F18" s="9" t="s">
        <v>29</v>
      </c>
      <c r="G18" s="9" t="s">
        <v>29</v>
      </c>
    </row>
    <row r="19" spans="1:7" ht="15" customHeight="1" x14ac:dyDescent="0.2">
      <c r="A19" s="20" t="s">
        <v>181</v>
      </c>
      <c r="B19" t="s">
        <v>254</v>
      </c>
      <c r="C19" s="9">
        <v>310</v>
      </c>
      <c r="D19" s="9">
        <v>425</v>
      </c>
      <c r="E19" s="9">
        <v>250</v>
      </c>
      <c r="F19" s="9">
        <v>125</v>
      </c>
      <c r="G19" s="9">
        <v>90</v>
      </c>
    </row>
    <row r="20" spans="1:7" ht="15" customHeight="1" x14ac:dyDescent="0.2">
      <c r="A20" s="20" t="s">
        <v>181</v>
      </c>
      <c r="B20" t="s">
        <v>255</v>
      </c>
      <c r="C20" s="9">
        <v>160</v>
      </c>
      <c r="D20" s="9">
        <v>70</v>
      </c>
      <c r="E20" s="9">
        <v>130</v>
      </c>
      <c r="F20" s="9">
        <v>170</v>
      </c>
      <c r="G20" s="9">
        <v>40</v>
      </c>
    </row>
    <row r="21" spans="1:7" ht="15" customHeight="1" x14ac:dyDescent="0.2">
      <c r="A21" s="20" t="s">
        <v>181</v>
      </c>
      <c r="B21" t="s">
        <v>256</v>
      </c>
      <c r="C21" s="9" t="s">
        <v>31</v>
      </c>
      <c r="D21" s="9" t="s">
        <v>31</v>
      </c>
      <c r="E21" s="9">
        <v>5</v>
      </c>
      <c r="F21" s="9">
        <v>0</v>
      </c>
      <c r="G21" s="9">
        <v>0</v>
      </c>
    </row>
    <row r="22" spans="1:7" ht="15" customHeight="1" x14ac:dyDescent="0.2">
      <c r="A22" s="20" t="s">
        <v>181</v>
      </c>
      <c r="B22" t="s">
        <v>257</v>
      </c>
      <c r="C22" s="9">
        <v>0</v>
      </c>
      <c r="D22" s="9">
        <v>10</v>
      </c>
      <c r="E22" s="9">
        <v>0</v>
      </c>
      <c r="F22" s="9">
        <v>10</v>
      </c>
      <c r="G22" s="9">
        <v>10</v>
      </c>
    </row>
    <row r="23" spans="1:7" ht="15" customHeight="1" x14ac:dyDescent="0.2">
      <c r="A23" s="20" t="s">
        <v>181</v>
      </c>
      <c r="B23" t="s">
        <v>258</v>
      </c>
      <c r="C23" s="9">
        <v>50</v>
      </c>
      <c r="D23" s="9">
        <v>40</v>
      </c>
      <c r="E23" s="9">
        <v>25</v>
      </c>
      <c r="F23" s="9">
        <v>15</v>
      </c>
      <c r="G23" s="9">
        <v>55</v>
      </c>
    </row>
    <row r="24" spans="1:7" ht="15" customHeight="1" x14ac:dyDescent="0.2">
      <c r="A24" s="20" t="s">
        <v>181</v>
      </c>
      <c r="B24" t="s">
        <v>259</v>
      </c>
      <c r="C24" s="9">
        <v>0</v>
      </c>
      <c r="D24" s="9">
        <v>0</v>
      </c>
      <c r="E24" s="9">
        <v>15</v>
      </c>
      <c r="F24" s="9">
        <v>20</v>
      </c>
      <c r="G24" s="9">
        <v>0</v>
      </c>
    </row>
    <row r="25" spans="1:7" ht="15" customHeight="1" x14ac:dyDescent="0.2">
      <c r="A25" s="20" t="s">
        <v>181</v>
      </c>
      <c r="B25" t="s">
        <v>260</v>
      </c>
      <c r="C25" s="9">
        <v>10</v>
      </c>
      <c r="D25" s="9" t="s">
        <v>29</v>
      </c>
      <c r="E25" s="9" t="s">
        <v>29</v>
      </c>
      <c r="F25" s="9" t="s">
        <v>31</v>
      </c>
      <c r="G25" s="9" t="s">
        <v>31</v>
      </c>
    </row>
    <row r="26" spans="1:7" ht="15" customHeight="1" x14ac:dyDescent="0.2">
      <c r="A26" s="20" t="s">
        <v>181</v>
      </c>
      <c r="B26" t="s">
        <v>261</v>
      </c>
      <c r="C26" s="9">
        <v>135</v>
      </c>
      <c r="D26" s="9">
        <v>70</v>
      </c>
      <c r="E26" s="9">
        <v>195</v>
      </c>
      <c r="F26" s="9">
        <v>195</v>
      </c>
      <c r="G26" s="9">
        <v>380</v>
      </c>
    </row>
    <row r="27" spans="1:7" ht="15" customHeight="1" x14ac:dyDescent="0.2">
      <c r="A27" s="20" t="s">
        <v>181</v>
      </c>
      <c r="B27" t="s">
        <v>262</v>
      </c>
      <c r="C27" s="9">
        <v>0</v>
      </c>
      <c r="D27" s="9">
        <v>0</v>
      </c>
      <c r="E27" s="9">
        <v>0</v>
      </c>
      <c r="F27" s="9">
        <v>5</v>
      </c>
      <c r="G27" s="9">
        <v>10</v>
      </c>
    </row>
    <row r="28" spans="1:7" ht="15" customHeight="1" x14ac:dyDescent="0.2">
      <c r="A28" s="20" t="s">
        <v>181</v>
      </c>
      <c r="B28" t="s">
        <v>202</v>
      </c>
      <c r="C28" s="9">
        <v>80</v>
      </c>
      <c r="D28" s="9">
        <v>95</v>
      </c>
      <c r="E28" s="9">
        <v>75</v>
      </c>
      <c r="F28" s="9">
        <v>45</v>
      </c>
      <c r="G28" s="9">
        <v>20</v>
      </c>
    </row>
    <row r="29" spans="1:7" ht="15" customHeight="1" x14ac:dyDescent="0.2">
      <c r="A29" s="20" t="s">
        <v>181</v>
      </c>
      <c r="B29" t="s">
        <v>263</v>
      </c>
      <c r="C29" s="9">
        <v>150</v>
      </c>
      <c r="D29" s="9">
        <v>130</v>
      </c>
      <c r="E29" s="9">
        <v>20</v>
      </c>
      <c r="F29" s="9" t="s">
        <v>31</v>
      </c>
      <c r="G29" s="9" t="s">
        <v>31</v>
      </c>
    </row>
    <row r="30" spans="1:7" ht="15" customHeight="1" x14ac:dyDescent="0.2">
      <c r="A30" s="20" t="s">
        <v>181</v>
      </c>
      <c r="B30" t="s">
        <v>264</v>
      </c>
      <c r="C30" s="9">
        <v>5</v>
      </c>
      <c r="D30" s="9">
        <v>15</v>
      </c>
      <c r="E30" s="9">
        <v>15</v>
      </c>
      <c r="F30" s="9">
        <v>20</v>
      </c>
      <c r="G30" s="9">
        <v>15</v>
      </c>
    </row>
    <row r="31" spans="1:7" ht="15" customHeight="1" x14ac:dyDescent="0.2">
      <c r="A31" s="20" t="s">
        <v>181</v>
      </c>
      <c r="B31" t="s">
        <v>136</v>
      </c>
      <c r="C31" s="9">
        <v>115</v>
      </c>
      <c r="D31" s="9">
        <v>105</v>
      </c>
      <c r="E31" s="9">
        <v>170</v>
      </c>
      <c r="F31" s="9">
        <v>125</v>
      </c>
      <c r="G31" s="9">
        <v>95</v>
      </c>
    </row>
    <row r="32" spans="1:7" ht="15" customHeight="1" x14ac:dyDescent="0.2">
      <c r="A32" s="20" t="s">
        <v>181</v>
      </c>
      <c r="B32" t="s">
        <v>265</v>
      </c>
      <c r="C32" s="9">
        <v>70</v>
      </c>
      <c r="D32" s="9">
        <v>75</v>
      </c>
      <c r="E32" s="9" t="s">
        <v>29</v>
      </c>
      <c r="F32" s="9" t="s">
        <v>31</v>
      </c>
      <c r="G32" s="9" t="s">
        <v>31</v>
      </c>
    </row>
    <row r="33" spans="1:7" ht="15" customHeight="1" x14ac:dyDescent="0.2">
      <c r="A33" s="20" t="s">
        <v>181</v>
      </c>
      <c r="B33" t="s">
        <v>266</v>
      </c>
      <c r="C33" s="9">
        <v>10</v>
      </c>
      <c r="D33" s="9">
        <v>5</v>
      </c>
      <c r="E33" s="9">
        <v>10</v>
      </c>
      <c r="F33" s="9" t="s">
        <v>29</v>
      </c>
      <c r="G33" s="9">
        <v>0</v>
      </c>
    </row>
    <row r="34" spans="1:7" ht="15" customHeight="1" x14ac:dyDescent="0.2">
      <c r="A34" s="20" t="s">
        <v>181</v>
      </c>
      <c r="B34" t="s">
        <v>267</v>
      </c>
      <c r="C34" s="9" t="s">
        <v>31</v>
      </c>
      <c r="D34" s="9">
        <v>0</v>
      </c>
      <c r="E34" s="9">
        <v>0</v>
      </c>
      <c r="F34" s="9">
        <v>20</v>
      </c>
      <c r="G34" s="9">
        <v>20</v>
      </c>
    </row>
    <row r="35" spans="1:7" ht="15" customHeight="1" x14ac:dyDescent="0.2">
      <c r="A35" s="20" t="s">
        <v>181</v>
      </c>
      <c r="B35" t="s">
        <v>268</v>
      </c>
      <c r="C35" s="9">
        <v>15</v>
      </c>
      <c r="D35" s="9">
        <v>5</v>
      </c>
      <c r="E35" s="9">
        <v>0</v>
      </c>
      <c r="F35" s="9">
        <v>0</v>
      </c>
      <c r="G35" s="9">
        <v>0</v>
      </c>
    </row>
    <row r="36" spans="1:7" ht="15" customHeight="1" x14ac:dyDescent="0.2">
      <c r="A36" s="20" t="s">
        <v>181</v>
      </c>
      <c r="B36" t="s">
        <v>269</v>
      </c>
      <c r="C36" s="9">
        <v>65</v>
      </c>
      <c r="D36" s="9">
        <v>75</v>
      </c>
      <c r="E36" s="9">
        <v>105</v>
      </c>
      <c r="F36" s="9">
        <v>140</v>
      </c>
      <c r="G36" s="9">
        <v>190</v>
      </c>
    </row>
    <row r="37" spans="1:7" ht="15" customHeight="1" x14ac:dyDescent="0.2">
      <c r="A37" s="20" t="s">
        <v>181</v>
      </c>
      <c r="B37" t="s">
        <v>270</v>
      </c>
      <c r="C37" s="9" t="s">
        <v>29</v>
      </c>
      <c r="D37" s="9">
        <v>10</v>
      </c>
      <c r="E37" s="9">
        <v>5</v>
      </c>
      <c r="F37" s="9">
        <v>0</v>
      </c>
      <c r="G37" s="9">
        <v>0</v>
      </c>
    </row>
    <row r="38" spans="1:7" ht="15" customHeight="1" x14ac:dyDescent="0.2">
      <c r="A38" s="20" t="s">
        <v>181</v>
      </c>
      <c r="B38" t="s">
        <v>271</v>
      </c>
      <c r="C38" s="9">
        <v>45</v>
      </c>
      <c r="D38" s="9">
        <v>40</v>
      </c>
      <c r="E38" s="9">
        <v>80</v>
      </c>
      <c r="F38" s="9">
        <v>40</v>
      </c>
      <c r="G38" s="9">
        <v>90</v>
      </c>
    </row>
    <row r="39" spans="1:7" ht="15" customHeight="1" x14ac:dyDescent="0.2">
      <c r="A39" s="20" t="s">
        <v>181</v>
      </c>
      <c r="B39" t="s">
        <v>272</v>
      </c>
      <c r="C39" s="9">
        <v>25</v>
      </c>
      <c r="D39" s="9">
        <v>10</v>
      </c>
      <c r="E39" s="9">
        <v>20</v>
      </c>
      <c r="F39" s="9">
        <v>30</v>
      </c>
      <c r="G39" s="9" t="s">
        <v>29</v>
      </c>
    </row>
    <row r="40" spans="1:7" ht="15" customHeight="1" x14ac:dyDescent="0.2">
      <c r="A40" s="20" t="s">
        <v>181</v>
      </c>
      <c r="B40" t="s">
        <v>273</v>
      </c>
      <c r="C40" s="9" t="s">
        <v>31</v>
      </c>
      <c r="D40" s="9" t="s">
        <v>31</v>
      </c>
      <c r="E40" s="9" t="s">
        <v>31</v>
      </c>
      <c r="F40" s="9" t="s">
        <v>29</v>
      </c>
      <c r="G40" s="9">
        <v>0</v>
      </c>
    </row>
    <row r="41" spans="1:7" ht="15" customHeight="1" x14ac:dyDescent="0.2">
      <c r="A41" s="20" t="s">
        <v>181</v>
      </c>
      <c r="B41" t="s">
        <v>274</v>
      </c>
      <c r="C41" s="9" t="s">
        <v>29</v>
      </c>
      <c r="D41" s="9">
        <v>0</v>
      </c>
      <c r="E41" s="9">
        <v>0</v>
      </c>
      <c r="F41" s="9" t="s">
        <v>29</v>
      </c>
      <c r="G41" s="9">
        <v>5</v>
      </c>
    </row>
    <row r="42" spans="1:7" ht="15" customHeight="1" x14ac:dyDescent="0.2">
      <c r="A42" s="20" t="s">
        <v>181</v>
      </c>
      <c r="B42" t="s">
        <v>275</v>
      </c>
      <c r="C42" s="9">
        <v>60</v>
      </c>
      <c r="D42" s="9">
        <v>75</v>
      </c>
      <c r="E42" s="9">
        <v>75</v>
      </c>
      <c r="F42" s="9">
        <v>30</v>
      </c>
      <c r="G42" s="9">
        <v>40</v>
      </c>
    </row>
    <row r="43" spans="1:7" ht="15" customHeight="1" x14ac:dyDescent="0.2">
      <c r="A43" s="20" t="s">
        <v>181</v>
      </c>
      <c r="B43" t="s">
        <v>276</v>
      </c>
      <c r="C43" s="9" t="s">
        <v>31</v>
      </c>
      <c r="D43" s="9" t="s">
        <v>31</v>
      </c>
      <c r="E43" s="9">
        <v>5</v>
      </c>
      <c r="F43" s="9">
        <v>15</v>
      </c>
      <c r="G43" s="9">
        <v>25</v>
      </c>
    </row>
    <row r="44" spans="1:7" ht="15" customHeight="1" x14ac:dyDescent="0.2">
      <c r="A44" s="20" t="s">
        <v>181</v>
      </c>
      <c r="B44" t="s">
        <v>145</v>
      </c>
      <c r="C44" s="9">
        <v>105</v>
      </c>
      <c r="D44" s="9">
        <v>205</v>
      </c>
      <c r="E44" s="9">
        <v>135</v>
      </c>
      <c r="F44" s="9">
        <v>105</v>
      </c>
      <c r="G44" s="9">
        <v>80</v>
      </c>
    </row>
    <row r="45" spans="1:7" ht="15" customHeight="1" x14ac:dyDescent="0.2">
      <c r="A45" s="20" t="s">
        <v>181</v>
      </c>
      <c r="B45" t="s">
        <v>250</v>
      </c>
      <c r="C45" s="9">
        <v>70</v>
      </c>
      <c r="D45" s="9">
        <v>45</v>
      </c>
      <c r="E45" s="9">
        <v>60</v>
      </c>
      <c r="F45" s="9">
        <v>55</v>
      </c>
      <c r="G45" s="9">
        <v>45</v>
      </c>
    </row>
    <row r="46" spans="1:7" ht="15" customHeight="1" x14ac:dyDescent="0.2">
      <c r="A46" s="20" t="s">
        <v>181</v>
      </c>
      <c r="B46" t="s">
        <v>277</v>
      </c>
      <c r="C46" s="9">
        <v>45</v>
      </c>
      <c r="D46" s="9">
        <v>30</v>
      </c>
      <c r="E46" s="9">
        <v>20</v>
      </c>
      <c r="F46" s="9">
        <v>10</v>
      </c>
      <c r="G46" s="9">
        <v>10</v>
      </c>
    </row>
    <row r="47" spans="1:7" ht="15" customHeight="1" x14ac:dyDescent="0.2">
      <c r="A47" s="20" t="s">
        <v>181</v>
      </c>
      <c r="B47" t="s">
        <v>278</v>
      </c>
      <c r="C47" s="9">
        <v>25</v>
      </c>
      <c r="D47" s="9">
        <v>35</v>
      </c>
      <c r="E47" s="9">
        <v>20</v>
      </c>
      <c r="F47" s="9" t="s">
        <v>29</v>
      </c>
      <c r="G47" s="9">
        <v>0</v>
      </c>
    </row>
    <row r="48" spans="1:7" ht="15" customHeight="1" x14ac:dyDescent="0.2">
      <c r="A48" s="20" t="s">
        <v>181</v>
      </c>
      <c r="B48" t="s">
        <v>246</v>
      </c>
      <c r="C48" s="9">
        <v>5</v>
      </c>
      <c r="D48" s="9">
        <v>10</v>
      </c>
      <c r="E48" s="9">
        <v>15</v>
      </c>
      <c r="F48" s="9">
        <v>20</v>
      </c>
      <c r="G48" s="9">
        <v>35</v>
      </c>
    </row>
    <row r="49" spans="1:7" ht="15" customHeight="1" x14ac:dyDescent="0.2">
      <c r="A49" s="20" t="s">
        <v>181</v>
      </c>
      <c r="B49" t="s">
        <v>247</v>
      </c>
      <c r="C49" s="9" t="s">
        <v>29</v>
      </c>
      <c r="D49" s="9" t="s">
        <v>29</v>
      </c>
      <c r="E49" s="9" t="s">
        <v>29</v>
      </c>
      <c r="F49" s="9" t="s">
        <v>29</v>
      </c>
      <c r="G49" s="9" t="s">
        <v>29</v>
      </c>
    </row>
    <row r="50" spans="1:7" ht="15" customHeight="1" x14ac:dyDescent="0.2">
      <c r="A50" s="20" t="s">
        <v>181</v>
      </c>
      <c r="B50" t="s">
        <v>279</v>
      </c>
      <c r="C50" s="9" t="s">
        <v>29</v>
      </c>
      <c r="D50" s="9">
        <v>0</v>
      </c>
      <c r="E50" s="9" t="s">
        <v>29</v>
      </c>
      <c r="F50" s="9" t="s">
        <v>29</v>
      </c>
      <c r="G50" s="9" t="s">
        <v>29</v>
      </c>
    </row>
    <row r="51" spans="1:7" ht="15" customHeight="1" x14ac:dyDescent="0.2">
      <c r="A51" s="20" t="s">
        <v>181</v>
      </c>
      <c r="B51" t="s">
        <v>280</v>
      </c>
      <c r="C51" s="9">
        <v>5</v>
      </c>
      <c r="D51" s="9" t="s">
        <v>29</v>
      </c>
      <c r="E51" s="9">
        <v>0</v>
      </c>
      <c r="F51" s="9">
        <v>10</v>
      </c>
      <c r="G51" s="9">
        <v>5</v>
      </c>
    </row>
    <row r="52" spans="1:7" ht="15" customHeight="1" x14ac:dyDescent="0.2">
      <c r="A52" s="20" t="s">
        <v>181</v>
      </c>
      <c r="B52" t="s">
        <v>281</v>
      </c>
      <c r="C52" s="9">
        <v>0</v>
      </c>
      <c r="D52" s="9">
        <v>0</v>
      </c>
      <c r="E52" s="9" t="s">
        <v>29</v>
      </c>
      <c r="F52" s="9">
        <v>0</v>
      </c>
      <c r="G52" s="9" t="s">
        <v>29</v>
      </c>
    </row>
    <row r="53" spans="1:7" ht="15" customHeight="1" x14ac:dyDescent="0.2">
      <c r="A53" s="20" t="s">
        <v>181</v>
      </c>
      <c r="B53" t="s">
        <v>282</v>
      </c>
      <c r="C53" s="9">
        <v>5</v>
      </c>
      <c r="D53" s="9">
        <v>0</v>
      </c>
      <c r="E53" s="9">
        <v>10</v>
      </c>
      <c r="F53" s="9">
        <v>25</v>
      </c>
      <c r="G53" s="9">
        <v>10</v>
      </c>
    </row>
    <row r="54" spans="1:7" ht="15" customHeight="1" x14ac:dyDescent="0.2">
      <c r="A54" s="20" t="s">
        <v>181</v>
      </c>
      <c r="B54" t="s">
        <v>283</v>
      </c>
      <c r="C54" s="9">
        <v>25</v>
      </c>
      <c r="D54" s="9">
        <v>0</v>
      </c>
      <c r="E54" s="9">
        <v>45</v>
      </c>
      <c r="F54" s="9">
        <v>45</v>
      </c>
      <c r="G54" s="9">
        <v>40</v>
      </c>
    </row>
    <row r="55" spans="1:7" ht="15" customHeight="1" x14ac:dyDescent="0.2">
      <c r="A55" s="20" t="s">
        <v>181</v>
      </c>
      <c r="B55" t="s">
        <v>284</v>
      </c>
      <c r="C55" s="9">
        <v>0</v>
      </c>
      <c r="D55" s="9" t="s">
        <v>29</v>
      </c>
      <c r="E55" s="9">
        <v>5</v>
      </c>
      <c r="F55" s="9" t="s">
        <v>29</v>
      </c>
      <c r="G55" s="9">
        <v>0</v>
      </c>
    </row>
    <row r="56" spans="1:7" ht="15" customHeight="1" x14ac:dyDescent="0.2">
      <c r="A56" s="20" t="s">
        <v>181</v>
      </c>
      <c r="B56" t="s">
        <v>285</v>
      </c>
      <c r="C56" s="9">
        <v>0</v>
      </c>
      <c r="D56" s="9">
        <v>0</v>
      </c>
      <c r="E56" s="9">
        <v>0</v>
      </c>
      <c r="F56" s="9">
        <v>5</v>
      </c>
      <c r="G56" s="9">
        <v>5</v>
      </c>
    </row>
    <row r="57" spans="1:7" ht="15" customHeight="1" x14ac:dyDescent="0.2">
      <c r="A57" s="20" t="s">
        <v>181</v>
      </c>
      <c r="B57" t="s">
        <v>286</v>
      </c>
      <c r="C57" s="9">
        <v>0</v>
      </c>
      <c r="D57" s="9">
        <v>0</v>
      </c>
      <c r="E57" s="9">
        <v>0</v>
      </c>
      <c r="F57" s="9">
        <v>0</v>
      </c>
      <c r="G57" s="9" t="s">
        <v>29</v>
      </c>
    </row>
    <row r="58" spans="1:7" ht="15" customHeight="1" x14ac:dyDescent="0.2">
      <c r="A58" s="20" t="s">
        <v>181</v>
      </c>
      <c r="B58" t="s">
        <v>287</v>
      </c>
      <c r="C58" s="9">
        <v>10</v>
      </c>
      <c r="D58" s="9" t="s">
        <v>29</v>
      </c>
      <c r="E58" s="9">
        <v>5</v>
      </c>
      <c r="F58" s="9">
        <v>10</v>
      </c>
      <c r="G58" s="9">
        <v>5</v>
      </c>
    </row>
    <row r="59" spans="1:7" ht="15" customHeight="1" x14ac:dyDescent="0.2">
      <c r="A59" s="20" t="s">
        <v>181</v>
      </c>
      <c r="B59" t="s">
        <v>288</v>
      </c>
      <c r="C59" s="9">
        <v>80</v>
      </c>
      <c r="D59" s="9">
        <v>20</v>
      </c>
      <c r="E59" s="9">
        <v>30</v>
      </c>
      <c r="F59" s="9">
        <v>60</v>
      </c>
      <c r="G59" s="9">
        <v>55</v>
      </c>
    </row>
    <row r="60" spans="1:7" ht="15" customHeight="1" x14ac:dyDescent="0.2">
      <c r="A60" s="20" t="s">
        <v>181</v>
      </c>
      <c r="B60" t="s">
        <v>289</v>
      </c>
      <c r="C60" s="9">
        <v>10</v>
      </c>
      <c r="D60" s="9">
        <v>0</v>
      </c>
      <c r="E60" s="9">
        <v>15</v>
      </c>
      <c r="F60" s="9" t="s">
        <v>29</v>
      </c>
      <c r="G60" s="9" t="s">
        <v>29</v>
      </c>
    </row>
    <row r="61" spans="1:7" ht="15" customHeight="1" x14ac:dyDescent="0.2">
      <c r="A61" s="20" t="s">
        <v>181</v>
      </c>
      <c r="B61" t="s">
        <v>290</v>
      </c>
      <c r="C61" s="9">
        <v>5</v>
      </c>
      <c r="D61" s="9">
        <v>0</v>
      </c>
      <c r="E61" s="9">
        <v>0</v>
      </c>
      <c r="F61" s="9" t="s">
        <v>29</v>
      </c>
      <c r="G61" s="9">
        <v>5</v>
      </c>
    </row>
    <row r="62" spans="1:7" ht="15" customHeight="1" x14ac:dyDescent="0.2">
      <c r="A62" s="20" t="s">
        <v>181</v>
      </c>
      <c r="B62" t="s">
        <v>291</v>
      </c>
      <c r="C62" s="9">
        <v>20</v>
      </c>
      <c r="D62" s="9" t="s">
        <v>29</v>
      </c>
      <c r="E62" s="9">
        <v>10</v>
      </c>
      <c r="F62" s="9">
        <v>10</v>
      </c>
      <c r="G62" s="9">
        <v>25</v>
      </c>
    </row>
    <row r="63" spans="1:7" ht="15" customHeight="1" x14ac:dyDescent="0.2">
      <c r="A63" s="20" t="s">
        <v>181</v>
      </c>
      <c r="B63" t="s">
        <v>292</v>
      </c>
      <c r="C63" s="9" t="s">
        <v>29</v>
      </c>
      <c r="D63" s="9">
        <v>5</v>
      </c>
      <c r="E63" s="9">
        <v>20</v>
      </c>
      <c r="F63" s="9">
        <v>25</v>
      </c>
      <c r="G63" s="9">
        <v>40</v>
      </c>
    </row>
    <row r="64" spans="1:7" ht="15" customHeight="1" x14ac:dyDescent="0.2">
      <c r="A64" s="20" t="s">
        <v>181</v>
      </c>
      <c r="B64" t="s">
        <v>293</v>
      </c>
      <c r="C64" s="9">
        <v>55</v>
      </c>
      <c r="D64" s="9">
        <v>0</v>
      </c>
      <c r="E64" s="9">
        <v>50</v>
      </c>
      <c r="F64" s="9">
        <v>75</v>
      </c>
      <c r="G64" s="9">
        <v>85</v>
      </c>
    </row>
    <row r="65" spans="1:7" ht="15" customHeight="1" x14ac:dyDescent="0.2">
      <c r="A65" s="20" t="s">
        <v>181</v>
      </c>
      <c r="B65" t="s">
        <v>294</v>
      </c>
      <c r="C65" s="9">
        <v>30</v>
      </c>
      <c r="D65" s="9">
        <v>0</v>
      </c>
      <c r="E65" s="9">
        <v>15</v>
      </c>
      <c r="F65" s="9">
        <v>30</v>
      </c>
      <c r="G65" s="9">
        <v>30</v>
      </c>
    </row>
    <row r="66" spans="1:7" ht="15" customHeight="1" x14ac:dyDescent="0.2">
      <c r="A66" s="20" t="s">
        <v>181</v>
      </c>
      <c r="B66" t="s">
        <v>295</v>
      </c>
      <c r="C66" s="9">
        <v>0</v>
      </c>
      <c r="D66" s="9" t="s">
        <v>29</v>
      </c>
      <c r="E66" s="9">
        <v>0</v>
      </c>
      <c r="F66" s="9">
        <v>0</v>
      </c>
      <c r="G66" s="9" t="s">
        <v>29</v>
      </c>
    </row>
    <row r="67" spans="1:7" ht="15" customHeight="1" x14ac:dyDescent="0.2">
      <c r="A67" s="20" t="s">
        <v>181</v>
      </c>
      <c r="B67" t="s">
        <v>296</v>
      </c>
      <c r="C67" s="9">
        <v>0</v>
      </c>
      <c r="D67" s="9">
        <v>0</v>
      </c>
      <c r="E67" s="9" t="s">
        <v>29</v>
      </c>
      <c r="F67" s="9">
        <v>15</v>
      </c>
      <c r="G67" s="9">
        <v>25</v>
      </c>
    </row>
    <row r="68" spans="1:7" ht="15" customHeight="1" x14ac:dyDescent="0.2">
      <c r="A68" s="20" t="s">
        <v>181</v>
      </c>
      <c r="B68" t="s">
        <v>297</v>
      </c>
      <c r="C68" s="9">
        <v>10</v>
      </c>
      <c r="D68" s="9">
        <v>0</v>
      </c>
      <c r="E68" s="9" t="s">
        <v>29</v>
      </c>
      <c r="F68" s="9">
        <v>10</v>
      </c>
      <c r="G68" s="9">
        <v>5</v>
      </c>
    </row>
    <row r="69" spans="1:7" ht="15" customHeight="1" x14ac:dyDescent="0.2">
      <c r="A69" s="20" t="s">
        <v>181</v>
      </c>
      <c r="B69" t="s">
        <v>298</v>
      </c>
      <c r="C69" s="9">
        <v>10</v>
      </c>
      <c r="D69" s="9" t="s">
        <v>29</v>
      </c>
      <c r="E69" s="9">
        <v>30</v>
      </c>
      <c r="F69" s="9">
        <v>35</v>
      </c>
      <c r="G69" s="9">
        <v>25</v>
      </c>
    </row>
    <row r="70" spans="1:7" ht="15" customHeight="1" x14ac:dyDescent="0.2">
      <c r="A70" s="20" t="s">
        <v>181</v>
      </c>
      <c r="B70" t="s">
        <v>299</v>
      </c>
      <c r="C70" s="9">
        <v>85</v>
      </c>
      <c r="D70" s="9">
        <v>0</v>
      </c>
      <c r="E70" s="9">
        <v>85</v>
      </c>
      <c r="F70" s="9">
        <v>90</v>
      </c>
      <c r="G70" s="9">
        <v>85</v>
      </c>
    </row>
    <row r="71" spans="1:7" ht="15" customHeight="1" x14ac:dyDescent="0.2">
      <c r="A71" s="20" t="s">
        <v>181</v>
      </c>
      <c r="B71" t="s">
        <v>300</v>
      </c>
      <c r="C71" s="9">
        <v>0</v>
      </c>
      <c r="D71" s="9">
        <v>0</v>
      </c>
      <c r="E71" s="9">
        <v>0</v>
      </c>
      <c r="F71" s="9">
        <v>15</v>
      </c>
      <c r="G71" s="9">
        <v>60</v>
      </c>
    </row>
    <row r="72" spans="1:7" ht="15" customHeight="1" x14ac:dyDescent="0.2">
      <c r="A72" s="20" t="s">
        <v>181</v>
      </c>
      <c r="B72" t="s">
        <v>301</v>
      </c>
      <c r="C72" s="9">
        <v>10</v>
      </c>
      <c r="D72" s="9">
        <v>0</v>
      </c>
      <c r="E72" s="9">
        <v>10</v>
      </c>
      <c r="F72" s="9">
        <v>5</v>
      </c>
      <c r="G72" s="9">
        <v>10</v>
      </c>
    </row>
    <row r="73" spans="1:7" ht="15" customHeight="1" x14ac:dyDescent="0.2">
      <c r="A73" s="20" t="s">
        <v>181</v>
      </c>
      <c r="B73" t="s">
        <v>302</v>
      </c>
      <c r="C73" s="9">
        <v>115</v>
      </c>
      <c r="D73" s="9">
        <v>10</v>
      </c>
      <c r="E73" s="9">
        <v>220</v>
      </c>
      <c r="F73" s="9">
        <v>195</v>
      </c>
      <c r="G73" s="9">
        <v>195</v>
      </c>
    </row>
    <row r="74" spans="1:7" ht="15" customHeight="1" x14ac:dyDescent="0.2">
      <c r="A74" s="20" t="s">
        <v>181</v>
      </c>
      <c r="B74" t="s">
        <v>303</v>
      </c>
      <c r="C74" s="9" t="s">
        <v>29</v>
      </c>
      <c r="D74" s="9">
        <v>0</v>
      </c>
      <c r="E74" s="9" t="s">
        <v>29</v>
      </c>
      <c r="F74" s="9">
        <v>5</v>
      </c>
      <c r="G74" s="9">
        <v>0</v>
      </c>
    </row>
    <row r="75" spans="1:7" ht="15" customHeight="1" x14ac:dyDescent="0.2">
      <c r="A75" s="20" t="s">
        <v>181</v>
      </c>
      <c r="B75" t="s">
        <v>304</v>
      </c>
      <c r="C75" s="9">
        <v>0</v>
      </c>
      <c r="D75" s="9">
        <v>0</v>
      </c>
      <c r="E75" s="9">
        <v>100</v>
      </c>
      <c r="F75" s="9">
        <v>75</v>
      </c>
      <c r="G75" s="9">
        <v>55</v>
      </c>
    </row>
    <row r="76" spans="1:7" ht="15" customHeight="1" x14ac:dyDescent="0.2">
      <c r="A76" s="20" t="s">
        <v>181</v>
      </c>
      <c r="B76" t="s">
        <v>305</v>
      </c>
      <c r="C76" s="9">
        <v>0</v>
      </c>
      <c r="D76" s="9">
        <v>0</v>
      </c>
      <c r="E76" s="9">
        <v>0</v>
      </c>
      <c r="F76" s="9">
        <v>0</v>
      </c>
      <c r="G76" s="9" t="s">
        <v>29</v>
      </c>
    </row>
    <row r="77" spans="1:7" ht="15" customHeight="1" x14ac:dyDescent="0.2">
      <c r="A77" s="20" t="s">
        <v>181</v>
      </c>
      <c r="B77" t="s">
        <v>306</v>
      </c>
      <c r="C77" s="9">
        <v>0</v>
      </c>
      <c r="D77" s="9">
        <v>0</v>
      </c>
      <c r="E77" s="9">
        <v>0</v>
      </c>
      <c r="F77" s="9">
        <v>0</v>
      </c>
      <c r="G77" s="9" t="s">
        <v>29</v>
      </c>
    </row>
    <row r="78" spans="1:7" ht="15" customHeight="1" x14ac:dyDescent="0.2">
      <c r="A78" s="20" t="s">
        <v>181</v>
      </c>
      <c r="B78" t="s">
        <v>307</v>
      </c>
      <c r="C78" s="9" t="s">
        <v>29</v>
      </c>
      <c r="D78" s="9">
        <v>5</v>
      </c>
      <c r="E78" s="9">
        <v>20</v>
      </c>
      <c r="F78" s="9">
        <v>300</v>
      </c>
      <c r="G78" s="9">
        <v>415</v>
      </c>
    </row>
    <row r="79" spans="1:7" ht="15" customHeight="1" x14ac:dyDescent="0.2">
      <c r="A79" s="20" t="s">
        <v>181</v>
      </c>
      <c r="B79" t="s">
        <v>308</v>
      </c>
      <c r="C79" s="9">
        <v>0</v>
      </c>
      <c r="D79" s="9">
        <v>0</v>
      </c>
      <c r="E79" s="9">
        <v>0</v>
      </c>
      <c r="F79" s="9">
        <v>5</v>
      </c>
      <c r="G79" s="9">
        <v>0</v>
      </c>
    </row>
    <row r="80" spans="1:7" ht="15" customHeight="1" x14ac:dyDescent="0.2">
      <c r="A80" s="20" t="s">
        <v>181</v>
      </c>
      <c r="B80" t="s">
        <v>309</v>
      </c>
      <c r="C80" s="9">
        <v>30</v>
      </c>
      <c r="D80" s="9">
        <v>30</v>
      </c>
      <c r="E80" s="9">
        <v>50</v>
      </c>
      <c r="F80" s="9">
        <v>55</v>
      </c>
      <c r="G80" s="9">
        <v>45</v>
      </c>
    </row>
    <row r="81" spans="1:7" ht="15" customHeight="1" x14ac:dyDescent="0.2">
      <c r="A81" s="20" t="s">
        <v>181</v>
      </c>
      <c r="B81" t="s">
        <v>310</v>
      </c>
      <c r="C81" s="9">
        <v>20</v>
      </c>
      <c r="D81" s="9">
        <v>5</v>
      </c>
      <c r="E81" s="9">
        <v>20</v>
      </c>
      <c r="F81" s="9">
        <v>10</v>
      </c>
      <c r="G81" s="9">
        <v>40</v>
      </c>
    </row>
    <row r="82" spans="1:7" ht="15" customHeight="1" x14ac:dyDescent="0.2">
      <c r="A82" s="20" t="s">
        <v>181</v>
      </c>
      <c r="B82" t="s">
        <v>311</v>
      </c>
      <c r="C82" s="9">
        <v>5</v>
      </c>
      <c r="D82" s="9">
        <v>0</v>
      </c>
      <c r="E82" s="9">
        <v>5</v>
      </c>
      <c r="F82" s="9">
        <v>5</v>
      </c>
      <c r="G82" s="9">
        <v>10</v>
      </c>
    </row>
    <row r="83" spans="1:7" ht="15" customHeight="1" x14ac:dyDescent="0.2">
      <c r="A83" s="20" t="s">
        <v>181</v>
      </c>
      <c r="B83" t="s">
        <v>312</v>
      </c>
      <c r="C83" s="9">
        <v>0</v>
      </c>
      <c r="D83" s="9">
        <v>0</v>
      </c>
      <c r="E83" s="9">
        <v>0</v>
      </c>
      <c r="F83" s="9">
        <v>0</v>
      </c>
      <c r="G83" s="9">
        <v>10</v>
      </c>
    </row>
    <row r="84" spans="1:7" ht="15" customHeight="1" x14ac:dyDescent="0.2">
      <c r="A84" s="20" t="s">
        <v>181</v>
      </c>
      <c r="B84" t="s">
        <v>313</v>
      </c>
      <c r="C84" s="9" t="s">
        <v>29</v>
      </c>
      <c r="D84" s="9" t="s">
        <v>31</v>
      </c>
      <c r="E84" s="9" t="s">
        <v>31</v>
      </c>
      <c r="F84" s="9" t="s">
        <v>31</v>
      </c>
      <c r="G84" s="9" t="s">
        <v>31</v>
      </c>
    </row>
    <row r="85" spans="1:7" ht="15" customHeight="1" x14ac:dyDescent="0.2">
      <c r="A85" s="20" t="s">
        <v>181</v>
      </c>
      <c r="B85" t="s">
        <v>314</v>
      </c>
      <c r="C85" s="9">
        <v>0</v>
      </c>
      <c r="D85" s="9" t="s">
        <v>29</v>
      </c>
      <c r="E85" s="9" t="s">
        <v>29</v>
      </c>
      <c r="F85" s="9">
        <v>5</v>
      </c>
      <c r="G85" s="9" t="s">
        <v>29</v>
      </c>
    </row>
    <row r="86" spans="1:7" ht="15" customHeight="1" x14ac:dyDescent="0.2">
      <c r="A86" s="20" t="s">
        <v>183</v>
      </c>
      <c r="B86" t="s">
        <v>315</v>
      </c>
      <c r="C86" s="9">
        <v>15</v>
      </c>
      <c r="D86" s="9">
        <v>20</v>
      </c>
      <c r="E86" s="9">
        <v>20</v>
      </c>
      <c r="F86" s="9">
        <v>55</v>
      </c>
      <c r="G86" s="9">
        <v>105</v>
      </c>
    </row>
    <row r="87" spans="1:7" ht="15" customHeight="1" x14ac:dyDescent="0.2">
      <c r="A87" s="20" t="s">
        <v>183</v>
      </c>
      <c r="B87" t="s">
        <v>316</v>
      </c>
      <c r="C87" s="9">
        <v>5</v>
      </c>
      <c r="D87" s="9">
        <v>20</v>
      </c>
      <c r="E87" s="9">
        <v>30</v>
      </c>
      <c r="F87" s="9">
        <v>25</v>
      </c>
      <c r="G87" s="9">
        <v>20</v>
      </c>
    </row>
    <row r="88" spans="1:7" ht="15" customHeight="1" x14ac:dyDescent="0.2">
      <c r="A88" s="20" t="s">
        <v>183</v>
      </c>
      <c r="B88" t="s">
        <v>317</v>
      </c>
      <c r="C88" s="9">
        <v>25</v>
      </c>
      <c r="D88" s="9">
        <v>55</v>
      </c>
      <c r="E88" s="9">
        <v>30</v>
      </c>
      <c r="F88" s="9">
        <v>60</v>
      </c>
      <c r="G88" s="9">
        <v>30</v>
      </c>
    </row>
    <row r="89" spans="1:7" ht="15" customHeight="1" x14ac:dyDescent="0.2">
      <c r="A89" s="20" t="s">
        <v>183</v>
      </c>
      <c r="B89" t="s">
        <v>318</v>
      </c>
      <c r="C89" s="9">
        <v>30</v>
      </c>
      <c r="D89" s="9">
        <v>30</v>
      </c>
      <c r="E89" s="9">
        <v>60</v>
      </c>
      <c r="F89" s="9">
        <v>80</v>
      </c>
      <c r="G89" s="9">
        <v>110</v>
      </c>
    </row>
    <row r="90" spans="1:7" ht="15" customHeight="1" x14ac:dyDescent="0.2">
      <c r="A90" s="20" t="s">
        <v>183</v>
      </c>
      <c r="B90" t="s">
        <v>319</v>
      </c>
      <c r="C90" s="9">
        <v>15</v>
      </c>
      <c r="D90" s="9">
        <v>5</v>
      </c>
      <c r="E90" s="9">
        <v>25</v>
      </c>
      <c r="F90" s="9">
        <v>0</v>
      </c>
      <c r="G90" s="9">
        <v>0</v>
      </c>
    </row>
    <row r="91" spans="1:7" ht="15" customHeight="1" x14ac:dyDescent="0.2">
      <c r="A91" s="20" t="s">
        <v>183</v>
      </c>
      <c r="B91" t="s">
        <v>320</v>
      </c>
      <c r="C91" s="9">
        <v>90</v>
      </c>
      <c r="D91" s="9">
        <v>45</v>
      </c>
      <c r="E91" s="9">
        <v>0</v>
      </c>
      <c r="F91" s="9" t="s">
        <v>31</v>
      </c>
      <c r="G91" s="9" t="s">
        <v>31</v>
      </c>
    </row>
    <row r="92" spans="1:7" ht="15" customHeight="1" x14ac:dyDescent="0.2">
      <c r="A92" s="20" t="s">
        <v>183</v>
      </c>
      <c r="B92" t="s">
        <v>46</v>
      </c>
      <c r="C92" s="9">
        <v>135</v>
      </c>
      <c r="D92" s="9">
        <v>60</v>
      </c>
      <c r="E92" s="9">
        <v>70</v>
      </c>
      <c r="F92" s="9">
        <v>35</v>
      </c>
      <c r="G92" s="9">
        <v>10</v>
      </c>
    </row>
    <row r="93" spans="1:7" ht="15" customHeight="1" x14ac:dyDescent="0.2">
      <c r="A93" s="20" t="s">
        <v>183</v>
      </c>
      <c r="B93" t="s">
        <v>321</v>
      </c>
      <c r="C93" s="9">
        <v>20</v>
      </c>
      <c r="D93" s="9">
        <v>45</v>
      </c>
      <c r="E93" s="9">
        <v>35</v>
      </c>
      <c r="F93" s="9">
        <v>35</v>
      </c>
      <c r="G93" s="9">
        <v>35</v>
      </c>
    </row>
    <row r="94" spans="1:7" ht="15" customHeight="1" x14ac:dyDescent="0.2">
      <c r="A94" s="20" t="s">
        <v>183</v>
      </c>
      <c r="B94" t="s">
        <v>322</v>
      </c>
      <c r="C94" s="9">
        <v>0</v>
      </c>
      <c r="D94" s="9">
        <v>0</v>
      </c>
      <c r="E94" s="9">
        <v>0</v>
      </c>
      <c r="F94" s="9">
        <v>0</v>
      </c>
      <c r="G94" s="9">
        <v>20</v>
      </c>
    </row>
    <row r="95" spans="1:7" ht="15" customHeight="1" x14ac:dyDescent="0.2">
      <c r="A95" s="20" t="s">
        <v>183</v>
      </c>
      <c r="B95" t="s">
        <v>323</v>
      </c>
      <c r="C95" s="9" t="s">
        <v>29</v>
      </c>
      <c r="D95" s="9">
        <v>0</v>
      </c>
      <c r="E95" s="9">
        <v>20</v>
      </c>
      <c r="F95" s="9">
        <v>20</v>
      </c>
      <c r="G95" s="9">
        <v>20</v>
      </c>
    </row>
    <row r="96" spans="1:7" ht="15" customHeight="1" x14ac:dyDescent="0.2">
      <c r="A96" s="20" t="s">
        <v>183</v>
      </c>
      <c r="B96" t="s">
        <v>324</v>
      </c>
      <c r="C96" s="9">
        <v>30</v>
      </c>
      <c r="D96" s="9">
        <v>10</v>
      </c>
      <c r="E96" s="9">
        <v>10</v>
      </c>
      <c r="F96" s="9">
        <v>0</v>
      </c>
      <c r="G96" s="9">
        <v>0</v>
      </c>
    </row>
    <row r="97" spans="1:7" ht="15" customHeight="1" x14ac:dyDescent="0.2">
      <c r="A97" s="20" t="s">
        <v>183</v>
      </c>
      <c r="B97" t="s">
        <v>189</v>
      </c>
      <c r="C97" s="9">
        <v>5</v>
      </c>
      <c r="D97" s="9" t="s">
        <v>29</v>
      </c>
      <c r="E97" s="9" t="s">
        <v>29</v>
      </c>
      <c r="F97" s="9">
        <v>5</v>
      </c>
      <c r="G97" s="9" t="s">
        <v>29</v>
      </c>
    </row>
    <row r="98" spans="1:7" ht="15" customHeight="1" x14ac:dyDescent="0.2">
      <c r="A98" s="20" t="s">
        <v>183</v>
      </c>
      <c r="B98" t="s">
        <v>325</v>
      </c>
      <c r="C98" s="9" t="s">
        <v>29</v>
      </c>
      <c r="D98" s="9">
        <v>0</v>
      </c>
      <c r="E98" s="9">
        <v>0</v>
      </c>
      <c r="F98" s="9" t="s">
        <v>31</v>
      </c>
      <c r="G98" s="9" t="s">
        <v>31</v>
      </c>
    </row>
    <row r="99" spans="1:7" ht="15" customHeight="1" x14ac:dyDescent="0.2">
      <c r="A99" s="20" t="s">
        <v>183</v>
      </c>
      <c r="B99" t="s">
        <v>257</v>
      </c>
      <c r="C99" s="9">
        <v>35</v>
      </c>
      <c r="D99" s="9">
        <v>35</v>
      </c>
      <c r="E99" s="9">
        <v>30</v>
      </c>
      <c r="F99" s="9">
        <v>20</v>
      </c>
      <c r="G99" s="9" t="s">
        <v>29</v>
      </c>
    </row>
    <row r="100" spans="1:7" x14ac:dyDescent="0.2">
      <c r="A100" s="20" t="s">
        <v>183</v>
      </c>
      <c r="B100" t="s">
        <v>326</v>
      </c>
      <c r="C100" s="9">
        <v>220</v>
      </c>
      <c r="D100" s="9">
        <v>175</v>
      </c>
      <c r="E100" s="9">
        <v>180</v>
      </c>
      <c r="F100" s="9">
        <v>95</v>
      </c>
      <c r="G100" s="9">
        <v>25</v>
      </c>
    </row>
    <row r="101" spans="1:7" x14ac:dyDescent="0.2">
      <c r="A101" s="20" t="s">
        <v>183</v>
      </c>
      <c r="B101" t="s">
        <v>258</v>
      </c>
      <c r="C101" s="9">
        <v>95</v>
      </c>
      <c r="D101" s="9">
        <v>60</v>
      </c>
      <c r="E101" s="9">
        <v>85</v>
      </c>
      <c r="F101" s="9">
        <v>35</v>
      </c>
      <c r="G101" s="9">
        <v>60</v>
      </c>
    </row>
    <row r="102" spans="1:7" x14ac:dyDescent="0.2">
      <c r="A102" s="20" t="s">
        <v>183</v>
      </c>
      <c r="B102" t="s">
        <v>327</v>
      </c>
      <c r="C102" s="9" t="s">
        <v>29</v>
      </c>
      <c r="D102" s="9">
        <v>0</v>
      </c>
      <c r="E102" s="9" t="s">
        <v>31</v>
      </c>
      <c r="F102" s="9" t="s">
        <v>31</v>
      </c>
      <c r="G102" s="9" t="s">
        <v>31</v>
      </c>
    </row>
    <row r="103" spans="1:7" x14ac:dyDescent="0.2">
      <c r="A103" s="20" t="s">
        <v>183</v>
      </c>
      <c r="B103" t="s">
        <v>328</v>
      </c>
      <c r="C103" s="9">
        <v>10</v>
      </c>
      <c r="D103" s="9">
        <v>5</v>
      </c>
      <c r="E103" s="9">
        <v>10</v>
      </c>
      <c r="F103" s="9">
        <v>10</v>
      </c>
      <c r="G103" s="9">
        <v>10</v>
      </c>
    </row>
    <row r="104" spans="1:7" x14ac:dyDescent="0.2">
      <c r="A104" s="20" t="s">
        <v>183</v>
      </c>
      <c r="B104" t="s">
        <v>329</v>
      </c>
      <c r="C104" s="9">
        <v>15</v>
      </c>
      <c r="D104" s="9">
        <v>10</v>
      </c>
      <c r="E104" s="9">
        <v>10</v>
      </c>
      <c r="F104" s="9" t="s">
        <v>29</v>
      </c>
      <c r="G104" s="9">
        <v>10</v>
      </c>
    </row>
    <row r="105" spans="1:7" x14ac:dyDescent="0.2">
      <c r="A105" s="20" t="s">
        <v>183</v>
      </c>
      <c r="B105" t="s">
        <v>330</v>
      </c>
      <c r="C105" s="9">
        <v>5</v>
      </c>
      <c r="D105" s="9" t="s">
        <v>29</v>
      </c>
      <c r="E105" s="9">
        <v>10</v>
      </c>
      <c r="F105" s="9">
        <v>5</v>
      </c>
      <c r="G105" s="9">
        <v>15</v>
      </c>
    </row>
    <row r="106" spans="1:7" x14ac:dyDescent="0.2">
      <c r="A106" s="20" t="s">
        <v>183</v>
      </c>
      <c r="B106" t="s">
        <v>331</v>
      </c>
      <c r="C106" s="9">
        <v>15</v>
      </c>
      <c r="D106" s="9">
        <v>5</v>
      </c>
      <c r="E106" s="9" t="s">
        <v>31</v>
      </c>
      <c r="F106" s="9" t="s">
        <v>31</v>
      </c>
      <c r="G106" s="9" t="s">
        <v>31</v>
      </c>
    </row>
    <row r="107" spans="1:7" x14ac:dyDescent="0.2">
      <c r="A107" s="20" t="s">
        <v>183</v>
      </c>
      <c r="B107" t="s">
        <v>332</v>
      </c>
      <c r="C107" s="9">
        <v>0</v>
      </c>
      <c r="D107" s="9">
        <v>0</v>
      </c>
      <c r="E107" s="9" t="s">
        <v>29</v>
      </c>
      <c r="F107" s="9" t="s">
        <v>29</v>
      </c>
      <c r="G107" s="9">
        <v>0</v>
      </c>
    </row>
    <row r="108" spans="1:7" x14ac:dyDescent="0.2">
      <c r="A108" s="20" t="s">
        <v>183</v>
      </c>
      <c r="B108" t="s">
        <v>333</v>
      </c>
      <c r="C108" s="9">
        <v>10</v>
      </c>
      <c r="D108" s="9" t="s">
        <v>29</v>
      </c>
      <c r="E108" s="9">
        <v>5</v>
      </c>
      <c r="F108" s="9">
        <v>5</v>
      </c>
      <c r="G108" s="9">
        <v>0</v>
      </c>
    </row>
    <row r="109" spans="1:7" x14ac:dyDescent="0.2">
      <c r="A109" s="20" t="s">
        <v>183</v>
      </c>
      <c r="B109" t="s">
        <v>334</v>
      </c>
      <c r="C109" s="9">
        <v>10</v>
      </c>
      <c r="D109" s="9" t="s">
        <v>29</v>
      </c>
      <c r="E109" s="9" t="s">
        <v>29</v>
      </c>
      <c r="F109" s="9" t="s">
        <v>29</v>
      </c>
      <c r="G109" s="9" t="s">
        <v>29</v>
      </c>
    </row>
    <row r="110" spans="1:7" x14ac:dyDescent="0.2">
      <c r="A110" s="20" t="s">
        <v>183</v>
      </c>
      <c r="B110" t="s">
        <v>335</v>
      </c>
      <c r="C110" s="9">
        <v>20</v>
      </c>
      <c r="D110" s="9">
        <v>15</v>
      </c>
      <c r="E110" s="9" t="s">
        <v>29</v>
      </c>
      <c r="F110" s="9">
        <v>5</v>
      </c>
      <c r="G110" s="9">
        <v>0</v>
      </c>
    </row>
    <row r="111" spans="1:7" x14ac:dyDescent="0.2">
      <c r="A111" s="20" t="s">
        <v>183</v>
      </c>
      <c r="B111" t="s">
        <v>336</v>
      </c>
      <c r="C111" s="9" t="s">
        <v>29</v>
      </c>
      <c r="D111" s="9" t="s">
        <v>29</v>
      </c>
      <c r="E111" s="9">
        <v>5</v>
      </c>
      <c r="F111" s="9" t="s">
        <v>29</v>
      </c>
      <c r="G111" s="9">
        <v>0</v>
      </c>
    </row>
    <row r="112" spans="1:7" x14ac:dyDescent="0.2">
      <c r="A112" s="20" t="s">
        <v>183</v>
      </c>
      <c r="B112" t="s">
        <v>337</v>
      </c>
      <c r="C112" s="9" t="s">
        <v>29</v>
      </c>
      <c r="D112" s="9">
        <v>0</v>
      </c>
      <c r="E112" s="9">
        <v>0</v>
      </c>
      <c r="F112" s="9">
        <v>0</v>
      </c>
      <c r="G112" s="9">
        <v>0</v>
      </c>
    </row>
    <row r="113" spans="1:7" x14ac:dyDescent="0.2">
      <c r="A113" s="20" t="s">
        <v>183</v>
      </c>
      <c r="B113" t="s">
        <v>338</v>
      </c>
      <c r="C113" s="9">
        <v>0</v>
      </c>
      <c r="D113" s="9" t="s">
        <v>29</v>
      </c>
      <c r="E113" s="9" t="s">
        <v>29</v>
      </c>
      <c r="F113" s="9">
        <v>0</v>
      </c>
      <c r="G113" s="9">
        <v>0</v>
      </c>
    </row>
    <row r="114" spans="1:7" x14ac:dyDescent="0.2">
      <c r="A114" s="20" t="s">
        <v>183</v>
      </c>
      <c r="B114" t="s">
        <v>339</v>
      </c>
      <c r="C114" s="9">
        <v>5</v>
      </c>
      <c r="D114" s="9" t="s">
        <v>29</v>
      </c>
      <c r="E114" s="9">
        <v>0</v>
      </c>
      <c r="F114" s="9" t="s">
        <v>31</v>
      </c>
      <c r="G114" s="9" t="s">
        <v>31</v>
      </c>
    </row>
    <row r="115" spans="1:7" x14ac:dyDescent="0.2">
      <c r="A115" s="20" t="s">
        <v>183</v>
      </c>
      <c r="B115" t="s">
        <v>340</v>
      </c>
      <c r="C115" s="9">
        <v>260</v>
      </c>
      <c r="D115" s="9">
        <v>25</v>
      </c>
      <c r="E115" s="9">
        <v>0</v>
      </c>
      <c r="F115" s="9" t="s">
        <v>31</v>
      </c>
      <c r="G115" s="9" t="s">
        <v>31</v>
      </c>
    </row>
    <row r="116" spans="1:7" x14ac:dyDescent="0.2">
      <c r="A116" s="20" t="s">
        <v>183</v>
      </c>
      <c r="B116" t="s">
        <v>341</v>
      </c>
      <c r="C116" s="9">
        <v>0</v>
      </c>
      <c r="D116" s="9" t="s">
        <v>29</v>
      </c>
      <c r="E116" s="9">
        <v>0</v>
      </c>
      <c r="F116" s="9">
        <v>0</v>
      </c>
      <c r="G116" s="9">
        <v>0</v>
      </c>
    </row>
    <row r="117" spans="1:7" x14ac:dyDescent="0.2">
      <c r="A117" s="20" t="s">
        <v>183</v>
      </c>
      <c r="B117" t="s">
        <v>263</v>
      </c>
      <c r="C117" s="9">
        <v>40</v>
      </c>
      <c r="D117" s="9">
        <v>10</v>
      </c>
      <c r="E117" s="9">
        <v>10</v>
      </c>
      <c r="F117" s="9" t="s">
        <v>31</v>
      </c>
      <c r="G117" s="9" t="s">
        <v>31</v>
      </c>
    </row>
    <row r="118" spans="1:7" x14ac:dyDescent="0.2">
      <c r="A118" s="20" t="s">
        <v>183</v>
      </c>
      <c r="B118" t="s">
        <v>264</v>
      </c>
      <c r="C118" s="9">
        <v>40</v>
      </c>
      <c r="D118" s="9">
        <v>35</v>
      </c>
      <c r="E118" s="9">
        <v>35</v>
      </c>
      <c r="F118" s="9">
        <v>25</v>
      </c>
      <c r="G118" s="9">
        <v>35</v>
      </c>
    </row>
    <row r="119" spans="1:7" x14ac:dyDescent="0.2">
      <c r="A119" s="20" t="s">
        <v>183</v>
      </c>
      <c r="B119" t="s">
        <v>136</v>
      </c>
      <c r="C119" s="9">
        <v>80</v>
      </c>
      <c r="D119" s="9">
        <v>50</v>
      </c>
      <c r="E119" s="9">
        <v>70</v>
      </c>
      <c r="F119" s="9">
        <v>100</v>
      </c>
      <c r="G119" s="9">
        <v>65</v>
      </c>
    </row>
    <row r="120" spans="1:7" x14ac:dyDescent="0.2">
      <c r="A120" s="20" t="s">
        <v>183</v>
      </c>
      <c r="B120" t="s">
        <v>265</v>
      </c>
      <c r="C120" s="9">
        <v>40</v>
      </c>
      <c r="D120" s="9">
        <v>10</v>
      </c>
      <c r="E120" s="9" t="s">
        <v>29</v>
      </c>
      <c r="F120" s="9" t="s">
        <v>31</v>
      </c>
      <c r="G120" s="9" t="s">
        <v>31</v>
      </c>
    </row>
    <row r="121" spans="1:7" x14ac:dyDescent="0.2">
      <c r="A121" s="20" t="s">
        <v>183</v>
      </c>
      <c r="B121" t="s">
        <v>266</v>
      </c>
      <c r="C121" s="9">
        <v>35</v>
      </c>
      <c r="D121" s="9">
        <v>25</v>
      </c>
      <c r="E121" s="9">
        <v>55</v>
      </c>
      <c r="F121" s="9">
        <v>40</v>
      </c>
      <c r="G121" s="9">
        <v>0</v>
      </c>
    </row>
    <row r="122" spans="1:7" x14ac:dyDescent="0.2">
      <c r="A122" s="20" t="s">
        <v>183</v>
      </c>
      <c r="B122" t="s">
        <v>342</v>
      </c>
      <c r="C122" s="9">
        <v>10</v>
      </c>
      <c r="D122" s="9">
        <v>10</v>
      </c>
      <c r="E122" s="9">
        <v>15</v>
      </c>
      <c r="F122" s="9">
        <v>5</v>
      </c>
      <c r="G122" s="9" t="s">
        <v>29</v>
      </c>
    </row>
    <row r="123" spans="1:7" x14ac:dyDescent="0.2">
      <c r="A123" s="20" t="s">
        <v>183</v>
      </c>
      <c r="B123" t="s">
        <v>343</v>
      </c>
      <c r="C123" s="9" t="s">
        <v>31</v>
      </c>
      <c r="D123" s="9" t="s">
        <v>29</v>
      </c>
      <c r="E123" s="9" t="s">
        <v>29</v>
      </c>
      <c r="F123" s="9">
        <v>15</v>
      </c>
      <c r="G123" s="9" t="s">
        <v>29</v>
      </c>
    </row>
    <row r="124" spans="1:7" x14ac:dyDescent="0.2">
      <c r="A124" s="20" t="s">
        <v>183</v>
      </c>
      <c r="B124" t="s">
        <v>268</v>
      </c>
      <c r="C124" s="9">
        <v>5</v>
      </c>
      <c r="D124" s="9" t="s">
        <v>29</v>
      </c>
      <c r="E124" s="9" t="s">
        <v>29</v>
      </c>
      <c r="F124" s="9" t="s">
        <v>29</v>
      </c>
      <c r="G124" s="9">
        <v>15</v>
      </c>
    </row>
    <row r="125" spans="1:7" x14ac:dyDescent="0.2">
      <c r="A125" s="20" t="s">
        <v>183</v>
      </c>
      <c r="B125" t="s">
        <v>344</v>
      </c>
      <c r="C125" s="9">
        <v>85</v>
      </c>
      <c r="D125" s="9">
        <v>90</v>
      </c>
      <c r="E125" s="9">
        <v>45</v>
      </c>
      <c r="F125" s="9">
        <v>40</v>
      </c>
      <c r="G125" s="9">
        <v>0</v>
      </c>
    </row>
    <row r="126" spans="1:7" x14ac:dyDescent="0.2">
      <c r="A126" s="20" t="s">
        <v>183</v>
      </c>
      <c r="B126" t="s">
        <v>269</v>
      </c>
      <c r="C126" s="9">
        <v>110</v>
      </c>
      <c r="D126" s="9">
        <v>110</v>
      </c>
      <c r="E126" s="9">
        <v>180</v>
      </c>
      <c r="F126" s="9">
        <v>205</v>
      </c>
      <c r="G126" s="9">
        <v>280</v>
      </c>
    </row>
    <row r="127" spans="1:7" x14ac:dyDescent="0.2">
      <c r="A127" s="20" t="s">
        <v>183</v>
      </c>
      <c r="B127" t="s">
        <v>345</v>
      </c>
      <c r="C127" s="9">
        <v>25</v>
      </c>
      <c r="D127" s="9">
        <v>15</v>
      </c>
      <c r="E127" s="9">
        <v>15</v>
      </c>
      <c r="F127" s="9">
        <v>20</v>
      </c>
      <c r="G127" s="9">
        <v>20</v>
      </c>
    </row>
    <row r="128" spans="1:7" x14ac:dyDescent="0.2">
      <c r="A128" s="20" t="s">
        <v>183</v>
      </c>
      <c r="B128" t="s">
        <v>346</v>
      </c>
      <c r="C128" s="9">
        <v>30</v>
      </c>
      <c r="D128" s="9">
        <v>10</v>
      </c>
      <c r="E128" s="9">
        <v>5</v>
      </c>
      <c r="F128" s="9" t="s">
        <v>31</v>
      </c>
      <c r="G128" s="9" t="s">
        <v>31</v>
      </c>
    </row>
    <row r="129" spans="1:7" x14ac:dyDescent="0.2">
      <c r="A129" s="20" t="s">
        <v>183</v>
      </c>
      <c r="B129" t="s">
        <v>347</v>
      </c>
      <c r="C129" s="9">
        <v>15</v>
      </c>
      <c r="D129" s="9">
        <v>10</v>
      </c>
      <c r="E129" s="9" t="s">
        <v>31</v>
      </c>
      <c r="F129" s="9" t="s">
        <v>31</v>
      </c>
      <c r="G129" s="9" t="s">
        <v>31</v>
      </c>
    </row>
    <row r="130" spans="1:7" x14ac:dyDescent="0.2">
      <c r="A130" s="20" t="s">
        <v>183</v>
      </c>
      <c r="B130" t="s">
        <v>348</v>
      </c>
      <c r="C130" s="9">
        <v>0</v>
      </c>
      <c r="D130" s="9">
        <v>0</v>
      </c>
      <c r="E130" s="9" t="s">
        <v>29</v>
      </c>
      <c r="F130" s="9">
        <v>0</v>
      </c>
      <c r="G130" s="9" t="s">
        <v>29</v>
      </c>
    </row>
    <row r="131" spans="1:7" x14ac:dyDescent="0.2">
      <c r="A131" s="20" t="s">
        <v>183</v>
      </c>
      <c r="B131" t="s">
        <v>197</v>
      </c>
      <c r="C131" s="9">
        <v>5</v>
      </c>
      <c r="D131" s="9" t="s">
        <v>29</v>
      </c>
      <c r="E131" s="9">
        <v>0</v>
      </c>
      <c r="F131" s="9" t="s">
        <v>31</v>
      </c>
      <c r="G131" s="9" t="s">
        <v>31</v>
      </c>
    </row>
    <row r="132" spans="1:7" x14ac:dyDescent="0.2">
      <c r="A132" s="20" t="s">
        <v>183</v>
      </c>
      <c r="B132" t="s">
        <v>349</v>
      </c>
      <c r="C132" s="9" t="s">
        <v>29</v>
      </c>
      <c r="D132" s="9">
        <v>0</v>
      </c>
      <c r="E132" s="9">
        <v>0</v>
      </c>
      <c r="F132" s="9" t="s">
        <v>31</v>
      </c>
      <c r="G132" s="9" t="s">
        <v>31</v>
      </c>
    </row>
    <row r="133" spans="1:7" x14ac:dyDescent="0.2">
      <c r="A133" s="20" t="s">
        <v>183</v>
      </c>
      <c r="B133" t="s">
        <v>350</v>
      </c>
      <c r="C133" s="9">
        <v>15</v>
      </c>
      <c r="D133" s="9">
        <v>10</v>
      </c>
      <c r="E133" s="9">
        <v>10</v>
      </c>
      <c r="F133" s="9">
        <v>0</v>
      </c>
      <c r="G133" s="9">
        <v>0</v>
      </c>
    </row>
    <row r="134" spans="1:7" x14ac:dyDescent="0.2">
      <c r="A134" s="20" t="s">
        <v>183</v>
      </c>
      <c r="B134" t="s">
        <v>351</v>
      </c>
      <c r="C134" s="9">
        <v>0</v>
      </c>
      <c r="D134" s="9">
        <v>10</v>
      </c>
      <c r="E134" s="9">
        <v>0</v>
      </c>
      <c r="F134" s="9">
        <v>0</v>
      </c>
      <c r="G134" s="9">
        <v>0</v>
      </c>
    </row>
    <row r="135" spans="1:7" x14ac:dyDescent="0.2">
      <c r="A135" s="20" t="s">
        <v>183</v>
      </c>
      <c r="B135" t="s">
        <v>352</v>
      </c>
      <c r="C135" s="9">
        <v>10</v>
      </c>
      <c r="D135" s="9">
        <v>15</v>
      </c>
      <c r="E135" s="9">
        <v>75</v>
      </c>
      <c r="F135" s="9">
        <v>25</v>
      </c>
      <c r="G135" s="9">
        <v>40</v>
      </c>
    </row>
    <row r="136" spans="1:7" x14ac:dyDescent="0.2">
      <c r="A136" s="20" t="s">
        <v>183</v>
      </c>
      <c r="B136" t="s">
        <v>353</v>
      </c>
      <c r="C136" s="9">
        <v>105</v>
      </c>
      <c r="D136" s="9">
        <v>40</v>
      </c>
      <c r="E136" s="9">
        <v>110</v>
      </c>
      <c r="F136" s="9">
        <v>105</v>
      </c>
      <c r="G136" s="9">
        <v>50</v>
      </c>
    </row>
    <row r="137" spans="1:7" x14ac:dyDescent="0.2">
      <c r="A137" s="20" t="s">
        <v>183</v>
      </c>
      <c r="B137" t="s">
        <v>354</v>
      </c>
      <c r="C137" s="9">
        <v>40</v>
      </c>
      <c r="D137" s="9">
        <v>15</v>
      </c>
      <c r="E137" s="9">
        <v>25</v>
      </c>
      <c r="F137" s="9">
        <v>45</v>
      </c>
      <c r="G137" s="9">
        <v>35</v>
      </c>
    </row>
    <row r="138" spans="1:7" x14ac:dyDescent="0.2">
      <c r="A138" s="20" t="s">
        <v>183</v>
      </c>
      <c r="B138" t="s">
        <v>355</v>
      </c>
      <c r="C138" s="9" t="s">
        <v>29</v>
      </c>
      <c r="D138" s="9" t="s">
        <v>29</v>
      </c>
      <c r="E138" s="9">
        <v>0</v>
      </c>
      <c r="F138" s="9" t="s">
        <v>31</v>
      </c>
      <c r="G138" s="9" t="s">
        <v>31</v>
      </c>
    </row>
    <row r="139" spans="1:7" x14ac:dyDescent="0.2">
      <c r="A139" s="20" t="s">
        <v>183</v>
      </c>
      <c r="B139" t="s">
        <v>274</v>
      </c>
      <c r="C139" s="9">
        <v>0</v>
      </c>
      <c r="D139" s="9">
        <v>0</v>
      </c>
      <c r="E139" s="9" t="s">
        <v>29</v>
      </c>
      <c r="F139" s="9">
        <v>0</v>
      </c>
      <c r="G139" s="9">
        <v>0</v>
      </c>
    </row>
    <row r="140" spans="1:7" x14ac:dyDescent="0.2">
      <c r="A140" s="20" t="s">
        <v>183</v>
      </c>
      <c r="B140" t="s">
        <v>356</v>
      </c>
      <c r="C140" s="9">
        <v>50</v>
      </c>
      <c r="D140" s="9">
        <v>10</v>
      </c>
      <c r="E140" s="9">
        <v>0</v>
      </c>
      <c r="F140" s="9" t="s">
        <v>29</v>
      </c>
      <c r="G140" s="9">
        <v>15</v>
      </c>
    </row>
    <row r="141" spans="1:7" x14ac:dyDescent="0.2">
      <c r="A141" s="20" t="s">
        <v>183</v>
      </c>
      <c r="B141" t="s">
        <v>357</v>
      </c>
      <c r="C141" s="9">
        <v>25</v>
      </c>
      <c r="D141" s="9">
        <v>20</v>
      </c>
      <c r="E141" s="9">
        <v>35</v>
      </c>
      <c r="F141" s="9">
        <v>0</v>
      </c>
      <c r="G141" s="9" t="s">
        <v>31</v>
      </c>
    </row>
    <row r="142" spans="1:7" x14ac:dyDescent="0.2">
      <c r="A142" s="20" t="s">
        <v>183</v>
      </c>
      <c r="B142" t="s">
        <v>275</v>
      </c>
      <c r="C142" s="9">
        <v>65</v>
      </c>
      <c r="D142" s="9">
        <v>95</v>
      </c>
      <c r="E142" s="9">
        <v>120</v>
      </c>
      <c r="F142" s="9">
        <v>80</v>
      </c>
      <c r="G142" s="9">
        <v>80</v>
      </c>
    </row>
    <row r="143" spans="1:7" x14ac:dyDescent="0.2">
      <c r="A143" s="20" t="s">
        <v>183</v>
      </c>
      <c r="B143" t="s">
        <v>358</v>
      </c>
      <c r="C143" s="9" t="s">
        <v>31</v>
      </c>
      <c r="D143" s="9" t="s">
        <v>31</v>
      </c>
      <c r="E143" s="9">
        <v>0</v>
      </c>
      <c r="F143" s="9">
        <v>0</v>
      </c>
      <c r="G143" s="9" t="s">
        <v>29</v>
      </c>
    </row>
    <row r="144" spans="1:7" x14ac:dyDescent="0.2">
      <c r="A144" s="20" t="s">
        <v>183</v>
      </c>
      <c r="B144" t="s">
        <v>359</v>
      </c>
      <c r="C144" s="9">
        <v>65</v>
      </c>
      <c r="D144" s="9">
        <v>70</v>
      </c>
      <c r="E144" s="9">
        <v>30</v>
      </c>
      <c r="F144" s="9">
        <v>30</v>
      </c>
      <c r="G144" s="9">
        <v>0</v>
      </c>
    </row>
    <row r="145" spans="1:7" x14ac:dyDescent="0.2">
      <c r="A145" s="20" t="s">
        <v>183</v>
      </c>
      <c r="B145" t="s">
        <v>145</v>
      </c>
      <c r="C145" s="9">
        <v>595</v>
      </c>
      <c r="D145" s="9">
        <v>555</v>
      </c>
      <c r="E145" s="9">
        <v>445</v>
      </c>
      <c r="F145" s="9">
        <v>295</v>
      </c>
      <c r="G145" s="9">
        <v>245</v>
      </c>
    </row>
    <row r="146" spans="1:7" x14ac:dyDescent="0.2">
      <c r="A146" s="20" t="s">
        <v>183</v>
      </c>
      <c r="B146" t="s">
        <v>360</v>
      </c>
      <c r="C146" s="9">
        <v>60</v>
      </c>
      <c r="D146" s="9">
        <v>40</v>
      </c>
      <c r="E146" s="9">
        <v>70</v>
      </c>
      <c r="F146" s="9">
        <v>165</v>
      </c>
      <c r="G146" s="9">
        <v>195</v>
      </c>
    </row>
    <row r="147" spans="1:7" x14ac:dyDescent="0.2">
      <c r="A147" s="20" t="s">
        <v>183</v>
      </c>
      <c r="B147" t="s">
        <v>361</v>
      </c>
      <c r="C147" s="9">
        <v>10</v>
      </c>
      <c r="D147" s="9">
        <v>55</v>
      </c>
      <c r="E147" s="9">
        <v>60</v>
      </c>
      <c r="F147" s="9">
        <v>10</v>
      </c>
      <c r="G147" s="9">
        <v>20</v>
      </c>
    </row>
    <row r="148" spans="1:7" x14ac:dyDescent="0.2">
      <c r="A148" s="20" t="s">
        <v>183</v>
      </c>
      <c r="B148" t="s">
        <v>250</v>
      </c>
      <c r="C148" s="9">
        <v>65</v>
      </c>
      <c r="D148" s="9">
        <v>25</v>
      </c>
      <c r="E148" s="9" t="s">
        <v>29</v>
      </c>
      <c r="F148" s="9" t="s">
        <v>31</v>
      </c>
      <c r="G148" s="9" t="s">
        <v>31</v>
      </c>
    </row>
    <row r="149" spans="1:7" x14ac:dyDescent="0.2">
      <c r="A149" s="20" t="s">
        <v>183</v>
      </c>
      <c r="B149" t="s">
        <v>140</v>
      </c>
      <c r="C149" s="9">
        <v>45</v>
      </c>
      <c r="D149" s="9">
        <v>20</v>
      </c>
      <c r="E149" s="9">
        <v>0</v>
      </c>
      <c r="F149" s="9" t="s">
        <v>31</v>
      </c>
      <c r="G149" s="9" t="s">
        <v>31</v>
      </c>
    </row>
    <row r="150" spans="1:7" x14ac:dyDescent="0.2">
      <c r="A150" s="20" t="s">
        <v>183</v>
      </c>
      <c r="B150" t="s">
        <v>362</v>
      </c>
      <c r="C150" s="9" t="s">
        <v>29</v>
      </c>
      <c r="D150" s="9">
        <v>0</v>
      </c>
      <c r="E150" s="9">
        <v>0</v>
      </c>
      <c r="F150" s="9" t="s">
        <v>31</v>
      </c>
      <c r="G150" s="9" t="s">
        <v>31</v>
      </c>
    </row>
    <row r="151" spans="1:7" x14ac:dyDescent="0.2">
      <c r="A151" s="20" t="s">
        <v>183</v>
      </c>
      <c r="B151" t="s">
        <v>363</v>
      </c>
      <c r="C151" s="9">
        <v>20</v>
      </c>
      <c r="D151" s="9">
        <v>10</v>
      </c>
      <c r="E151" s="9">
        <v>0</v>
      </c>
      <c r="F151" s="9" t="s">
        <v>31</v>
      </c>
      <c r="G151" s="9" t="s">
        <v>31</v>
      </c>
    </row>
    <row r="152" spans="1:7" x14ac:dyDescent="0.2">
      <c r="A152" s="20" t="s">
        <v>183</v>
      </c>
      <c r="B152" t="s">
        <v>364</v>
      </c>
      <c r="C152" s="9">
        <v>5</v>
      </c>
      <c r="D152" s="9">
        <v>15</v>
      </c>
      <c r="E152" s="9">
        <v>5</v>
      </c>
      <c r="F152" s="9">
        <v>10</v>
      </c>
      <c r="G152" s="9">
        <v>10</v>
      </c>
    </row>
    <row r="153" spans="1:7" x14ac:dyDescent="0.2">
      <c r="A153" s="20" t="s">
        <v>183</v>
      </c>
      <c r="B153" t="s">
        <v>198</v>
      </c>
      <c r="C153" s="9">
        <v>45</v>
      </c>
      <c r="D153" s="9">
        <v>40</v>
      </c>
      <c r="E153" s="9">
        <v>60</v>
      </c>
      <c r="F153" s="9">
        <v>40</v>
      </c>
      <c r="G153" s="9">
        <v>20</v>
      </c>
    </row>
    <row r="154" spans="1:7" x14ac:dyDescent="0.2">
      <c r="A154" s="20" t="s">
        <v>183</v>
      </c>
      <c r="B154" t="s">
        <v>246</v>
      </c>
      <c r="C154" s="9" t="s">
        <v>29</v>
      </c>
      <c r="D154" s="9">
        <v>5</v>
      </c>
      <c r="E154" s="9">
        <v>15</v>
      </c>
      <c r="F154" s="9">
        <v>10</v>
      </c>
      <c r="G154" s="9">
        <v>25</v>
      </c>
    </row>
    <row r="155" spans="1:7" x14ac:dyDescent="0.2">
      <c r="A155" s="20" t="s">
        <v>183</v>
      </c>
      <c r="B155" t="s">
        <v>247</v>
      </c>
      <c r="C155" s="9" t="s">
        <v>29</v>
      </c>
      <c r="D155" s="9" t="s">
        <v>29</v>
      </c>
      <c r="E155" s="9">
        <v>0</v>
      </c>
      <c r="F155" s="9" t="s">
        <v>29</v>
      </c>
      <c r="G155" s="9" t="s">
        <v>29</v>
      </c>
    </row>
    <row r="156" spans="1:7" x14ac:dyDescent="0.2">
      <c r="A156" s="20" t="s">
        <v>183</v>
      </c>
      <c r="B156" t="s">
        <v>365</v>
      </c>
      <c r="C156" s="9">
        <v>15</v>
      </c>
      <c r="D156" s="9">
        <v>0</v>
      </c>
      <c r="E156" s="9">
        <v>0</v>
      </c>
      <c r="F156" s="9" t="s">
        <v>31</v>
      </c>
      <c r="G156" s="9" t="s">
        <v>31</v>
      </c>
    </row>
    <row r="157" spans="1:7" x14ac:dyDescent="0.2">
      <c r="A157" s="20" t="s">
        <v>183</v>
      </c>
      <c r="B157" t="s">
        <v>366</v>
      </c>
      <c r="C157" s="9">
        <v>35</v>
      </c>
      <c r="D157" s="9">
        <v>20</v>
      </c>
      <c r="E157" s="9">
        <v>20</v>
      </c>
      <c r="F157" s="9">
        <v>20</v>
      </c>
      <c r="G157" s="9" t="s">
        <v>29</v>
      </c>
    </row>
    <row r="158" spans="1:7" x14ac:dyDescent="0.2">
      <c r="A158" s="20" t="s">
        <v>183</v>
      </c>
      <c r="B158" t="s">
        <v>367</v>
      </c>
      <c r="C158" s="9">
        <v>0</v>
      </c>
      <c r="D158" s="9">
        <v>0</v>
      </c>
      <c r="E158" s="9">
        <v>0</v>
      </c>
      <c r="F158" s="9" t="s">
        <v>29</v>
      </c>
      <c r="G158" s="9" t="s">
        <v>29</v>
      </c>
    </row>
    <row r="159" spans="1:7" x14ac:dyDescent="0.2">
      <c r="A159" s="20" t="s">
        <v>183</v>
      </c>
      <c r="B159" t="s">
        <v>368</v>
      </c>
      <c r="C159" s="9">
        <v>90</v>
      </c>
      <c r="D159" s="9">
        <v>35</v>
      </c>
      <c r="E159" s="9">
        <v>45</v>
      </c>
      <c r="F159" s="9">
        <v>15</v>
      </c>
      <c r="G159" s="9" t="s">
        <v>29</v>
      </c>
    </row>
    <row r="160" spans="1:7" x14ac:dyDescent="0.2">
      <c r="A160" s="20" t="s">
        <v>183</v>
      </c>
      <c r="B160" t="s">
        <v>369</v>
      </c>
      <c r="C160" s="9">
        <v>0</v>
      </c>
      <c r="D160" s="9">
        <v>0</v>
      </c>
      <c r="E160" s="9">
        <v>0</v>
      </c>
      <c r="F160" s="9">
        <v>0</v>
      </c>
      <c r="G160" s="9" t="s">
        <v>29</v>
      </c>
    </row>
    <row r="161" spans="1:7" x14ac:dyDescent="0.2">
      <c r="A161" s="20" t="s">
        <v>183</v>
      </c>
      <c r="B161" t="s">
        <v>370</v>
      </c>
      <c r="C161" s="9">
        <v>0</v>
      </c>
      <c r="D161" s="9">
        <v>0</v>
      </c>
      <c r="E161" s="9" t="s">
        <v>29</v>
      </c>
      <c r="F161" s="9">
        <v>0</v>
      </c>
      <c r="G161" s="9">
        <v>0</v>
      </c>
    </row>
    <row r="162" spans="1:7" x14ac:dyDescent="0.2">
      <c r="A162" s="20" t="s">
        <v>183</v>
      </c>
      <c r="B162" t="s">
        <v>371</v>
      </c>
      <c r="C162" s="9" t="s">
        <v>29</v>
      </c>
      <c r="D162" s="9" t="s">
        <v>29</v>
      </c>
      <c r="E162" s="9" t="s">
        <v>29</v>
      </c>
      <c r="F162" s="9">
        <v>5</v>
      </c>
      <c r="G162" s="9" t="s">
        <v>29</v>
      </c>
    </row>
    <row r="163" spans="1:7" x14ac:dyDescent="0.2">
      <c r="A163" s="20" t="s">
        <v>183</v>
      </c>
      <c r="B163" t="s">
        <v>372</v>
      </c>
      <c r="C163" s="9">
        <v>0</v>
      </c>
      <c r="D163" s="9">
        <v>0</v>
      </c>
      <c r="E163" s="9">
        <v>0</v>
      </c>
      <c r="F163" s="9" t="s">
        <v>29</v>
      </c>
      <c r="G163" s="9" t="s">
        <v>29</v>
      </c>
    </row>
    <row r="164" spans="1:7" x14ac:dyDescent="0.2">
      <c r="A164" s="20" t="s">
        <v>183</v>
      </c>
      <c r="B164" t="s">
        <v>373</v>
      </c>
      <c r="C164" s="9" t="s">
        <v>29</v>
      </c>
      <c r="D164" s="9" t="s">
        <v>29</v>
      </c>
      <c r="E164" s="9" t="s">
        <v>29</v>
      </c>
      <c r="F164" s="9" t="s">
        <v>29</v>
      </c>
      <c r="G164" s="9">
        <v>0</v>
      </c>
    </row>
    <row r="165" spans="1:7" x14ac:dyDescent="0.2">
      <c r="A165" s="20" t="s">
        <v>183</v>
      </c>
      <c r="B165" t="s">
        <v>374</v>
      </c>
      <c r="C165" s="9">
        <v>20</v>
      </c>
      <c r="D165" s="9">
        <v>15</v>
      </c>
      <c r="E165" s="9">
        <v>20</v>
      </c>
      <c r="F165" s="9">
        <v>20</v>
      </c>
      <c r="G165" s="9">
        <v>40</v>
      </c>
    </row>
    <row r="166" spans="1:7" x14ac:dyDescent="0.2">
      <c r="A166" s="20" t="s">
        <v>183</v>
      </c>
      <c r="B166" t="s">
        <v>375</v>
      </c>
      <c r="C166" s="9">
        <v>0</v>
      </c>
      <c r="D166" s="9" t="s">
        <v>29</v>
      </c>
      <c r="E166" s="9" t="s">
        <v>29</v>
      </c>
      <c r="F166" s="9" t="s">
        <v>29</v>
      </c>
      <c r="G166" s="9" t="s">
        <v>29</v>
      </c>
    </row>
    <row r="167" spans="1:7" x14ac:dyDescent="0.2">
      <c r="A167" s="20" t="s">
        <v>183</v>
      </c>
      <c r="B167" t="s">
        <v>376</v>
      </c>
      <c r="C167" s="9">
        <v>0</v>
      </c>
      <c r="D167" s="9" t="s">
        <v>29</v>
      </c>
      <c r="E167" s="9">
        <v>0</v>
      </c>
      <c r="F167" s="9">
        <v>0</v>
      </c>
      <c r="G167" s="9" t="s">
        <v>29</v>
      </c>
    </row>
    <row r="168" spans="1:7" x14ac:dyDescent="0.2">
      <c r="A168" s="20" t="s">
        <v>183</v>
      </c>
      <c r="B168" t="s">
        <v>377</v>
      </c>
      <c r="C168" s="9">
        <v>0</v>
      </c>
      <c r="D168" s="9">
        <v>0</v>
      </c>
      <c r="E168" s="9">
        <v>0</v>
      </c>
      <c r="F168" s="9" t="s">
        <v>29</v>
      </c>
      <c r="G168" s="9" t="s">
        <v>29</v>
      </c>
    </row>
    <row r="169" spans="1:7" x14ac:dyDescent="0.2">
      <c r="A169" s="20" t="s">
        <v>183</v>
      </c>
      <c r="B169" t="s">
        <v>378</v>
      </c>
      <c r="C169" s="9" t="s">
        <v>29</v>
      </c>
      <c r="D169" s="9">
        <v>0</v>
      </c>
      <c r="E169" s="9" t="s">
        <v>29</v>
      </c>
      <c r="F169" s="9">
        <v>0</v>
      </c>
      <c r="G169" s="9" t="s">
        <v>29</v>
      </c>
    </row>
    <row r="170" spans="1:7" x14ac:dyDescent="0.2">
      <c r="A170" s="20" t="s">
        <v>183</v>
      </c>
      <c r="B170" t="s">
        <v>379</v>
      </c>
      <c r="C170" s="9">
        <v>0</v>
      </c>
      <c r="D170" s="9">
        <v>0</v>
      </c>
      <c r="E170" s="9">
        <v>15</v>
      </c>
      <c r="F170" s="9">
        <v>20</v>
      </c>
      <c r="G170" s="9">
        <v>15</v>
      </c>
    </row>
    <row r="171" spans="1:7" x14ac:dyDescent="0.2">
      <c r="A171" s="20" t="s">
        <v>183</v>
      </c>
      <c r="B171" t="s">
        <v>380</v>
      </c>
      <c r="C171" s="9">
        <v>0</v>
      </c>
      <c r="D171" s="9">
        <v>0</v>
      </c>
      <c r="E171" s="9">
        <v>0</v>
      </c>
      <c r="F171" s="9">
        <v>0</v>
      </c>
      <c r="G171" s="9" t="s">
        <v>29</v>
      </c>
    </row>
    <row r="172" spans="1:7" x14ac:dyDescent="0.2">
      <c r="A172" s="20" t="s">
        <v>183</v>
      </c>
      <c r="B172" t="s">
        <v>381</v>
      </c>
      <c r="C172" s="9">
        <v>15</v>
      </c>
      <c r="D172" s="9">
        <v>0</v>
      </c>
      <c r="E172" s="9">
        <v>10</v>
      </c>
      <c r="F172" s="9">
        <v>20</v>
      </c>
      <c r="G172" s="9">
        <v>15</v>
      </c>
    </row>
    <row r="173" spans="1:7" x14ac:dyDescent="0.2">
      <c r="A173" s="20" t="s">
        <v>183</v>
      </c>
      <c r="B173" t="s">
        <v>382</v>
      </c>
      <c r="C173" s="9">
        <v>30</v>
      </c>
      <c r="D173" s="9" t="s">
        <v>29</v>
      </c>
      <c r="E173" s="9">
        <v>15</v>
      </c>
      <c r="F173" s="9">
        <v>20</v>
      </c>
      <c r="G173" s="9">
        <v>15</v>
      </c>
    </row>
    <row r="174" spans="1:7" x14ac:dyDescent="0.2">
      <c r="A174" s="20" t="s">
        <v>183</v>
      </c>
      <c r="B174" t="s">
        <v>383</v>
      </c>
      <c r="C174" s="9">
        <v>0</v>
      </c>
      <c r="D174" s="9">
        <v>0</v>
      </c>
      <c r="E174" s="9">
        <v>0</v>
      </c>
      <c r="F174" s="9" t="s">
        <v>29</v>
      </c>
      <c r="G174" s="9" t="s">
        <v>29</v>
      </c>
    </row>
    <row r="175" spans="1:7" x14ac:dyDescent="0.2">
      <c r="A175" s="20" t="s">
        <v>183</v>
      </c>
      <c r="B175" t="s">
        <v>384</v>
      </c>
      <c r="C175" s="9">
        <v>0</v>
      </c>
      <c r="D175" s="9">
        <v>0</v>
      </c>
      <c r="E175" s="9">
        <v>0</v>
      </c>
      <c r="F175" s="9">
        <v>5</v>
      </c>
      <c r="G175" s="9">
        <v>15</v>
      </c>
    </row>
    <row r="176" spans="1:7" x14ac:dyDescent="0.2">
      <c r="A176" s="20" t="s">
        <v>183</v>
      </c>
      <c r="B176" t="s">
        <v>385</v>
      </c>
      <c r="C176" s="9">
        <v>0</v>
      </c>
      <c r="D176" s="9">
        <v>0</v>
      </c>
      <c r="E176" s="9" t="s">
        <v>29</v>
      </c>
      <c r="F176" s="9">
        <v>5</v>
      </c>
      <c r="G176" s="9">
        <v>0</v>
      </c>
    </row>
    <row r="177" spans="1:7" x14ac:dyDescent="0.2">
      <c r="A177" s="20" t="s">
        <v>183</v>
      </c>
      <c r="B177" t="s">
        <v>386</v>
      </c>
      <c r="C177" s="9">
        <v>10</v>
      </c>
      <c r="D177" s="9">
        <v>0</v>
      </c>
      <c r="E177" s="9">
        <v>5</v>
      </c>
      <c r="F177" s="9">
        <v>20</v>
      </c>
      <c r="G177" s="9">
        <v>15</v>
      </c>
    </row>
    <row r="178" spans="1:7" x14ac:dyDescent="0.2">
      <c r="A178" s="20" t="s">
        <v>183</v>
      </c>
      <c r="B178" t="s">
        <v>387</v>
      </c>
      <c r="C178" s="9">
        <v>45</v>
      </c>
      <c r="D178" s="9">
        <v>5</v>
      </c>
      <c r="E178" s="9">
        <v>60</v>
      </c>
      <c r="F178" s="9">
        <v>50</v>
      </c>
      <c r="G178" s="9">
        <v>45</v>
      </c>
    </row>
    <row r="179" spans="1:7" x14ac:dyDescent="0.2">
      <c r="A179" s="20" t="s">
        <v>183</v>
      </c>
      <c r="B179" t="s">
        <v>388</v>
      </c>
      <c r="C179" s="9">
        <v>0</v>
      </c>
      <c r="D179" s="9">
        <v>0</v>
      </c>
      <c r="E179" s="9">
        <v>0</v>
      </c>
      <c r="F179" s="9" t="s">
        <v>29</v>
      </c>
      <c r="G179" s="9" t="s">
        <v>29</v>
      </c>
    </row>
    <row r="180" spans="1:7" x14ac:dyDescent="0.2">
      <c r="A180" s="20" t="s">
        <v>183</v>
      </c>
      <c r="B180" t="s">
        <v>389</v>
      </c>
      <c r="C180" s="9" t="s">
        <v>29</v>
      </c>
      <c r="D180" s="9">
        <v>0</v>
      </c>
      <c r="E180" s="9" t="s">
        <v>29</v>
      </c>
      <c r="F180" s="9">
        <v>0</v>
      </c>
      <c r="G180" s="9" t="s">
        <v>29</v>
      </c>
    </row>
    <row r="181" spans="1:7" x14ac:dyDescent="0.2">
      <c r="A181" s="20" t="s">
        <v>183</v>
      </c>
      <c r="B181" t="s">
        <v>390</v>
      </c>
      <c r="C181" s="9">
        <v>0</v>
      </c>
      <c r="D181" s="9">
        <v>0</v>
      </c>
      <c r="E181" s="9">
        <v>10</v>
      </c>
      <c r="F181" s="9">
        <v>20</v>
      </c>
      <c r="G181" s="9">
        <v>25</v>
      </c>
    </row>
    <row r="182" spans="1:7" x14ac:dyDescent="0.2">
      <c r="A182" s="20" t="s">
        <v>183</v>
      </c>
      <c r="B182" t="s">
        <v>391</v>
      </c>
      <c r="C182" s="9">
        <v>20</v>
      </c>
      <c r="D182" s="9">
        <v>10</v>
      </c>
      <c r="E182" s="9">
        <v>20</v>
      </c>
      <c r="F182" s="9">
        <v>25</v>
      </c>
      <c r="G182" s="9">
        <v>20</v>
      </c>
    </row>
    <row r="183" spans="1:7" x14ac:dyDescent="0.2">
      <c r="A183" s="20" t="s">
        <v>183</v>
      </c>
      <c r="B183" t="s">
        <v>392</v>
      </c>
      <c r="C183" s="9" t="s">
        <v>29</v>
      </c>
      <c r="D183" s="9" t="s">
        <v>29</v>
      </c>
      <c r="E183" s="9" t="s">
        <v>29</v>
      </c>
      <c r="F183" s="9" t="s">
        <v>29</v>
      </c>
      <c r="G183" s="9" t="s">
        <v>29</v>
      </c>
    </row>
    <row r="184" spans="1:7" x14ac:dyDescent="0.2">
      <c r="A184" s="20" t="s">
        <v>183</v>
      </c>
      <c r="B184" t="s">
        <v>393</v>
      </c>
      <c r="C184" s="9">
        <v>0</v>
      </c>
      <c r="D184" s="9">
        <v>0</v>
      </c>
      <c r="E184" s="9">
        <v>30</v>
      </c>
      <c r="F184" s="9">
        <v>65</v>
      </c>
      <c r="G184" s="9">
        <v>35</v>
      </c>
    </row>
    <row r="185" spans="1:7" x14ac:dyDescent="0.2">
      <c r="A185" s="20" t="s">
        <v>183</v>
      </c>
      <c r="B185" t="s">
        <v>394</v>
      </c>
      <c r="C185" s="9">
        <v>0</v>
      </c>
      <c r="D185" s="9">
        <v>0</v>
      </c>
      <c r="E185" s="9">
        <v>0</v>
      </c>
      <c r="F185" s="9">
        <v>0</v>
      </c>
      <c r="G185" s="9" t="s">
        <v>29</v>
      </c>
    </row>
    <row r="186" spans="1:7" x14ac:dyDescent="0.2">
      <c r="A186" s="20" t="s">
        <v>183</v>
      </c>
      <c r="B186" t="s">
        <v>395</v>
      </c>
      <c r="C186" s="9">
        <v>0</v>
      </c>
      <c r="D186" s="9">
        <v>0</v>
      </c>
      <c r="E186" s="9">
        <v>0</v>
      </c>
      <c r="F186" s="9">
        <v>0</v>
      </c>
      <c r="G186" s="9" t="s">
        <v>29</v>
      </c>
    </row>
    <row r="187" spans="1:7" x14ac:dyDescent="0.2">
      <c r="A187" s="20" t="s">
        <v>183</v>
      </c>
      <c r="B187" t="s">
        <v>396</v>
      </c>
      <c r="C187" s="9" t="s">
        <v>29</v>
      </c>
      <c r="D187" s="9" t="s">
        <v>29</v>
      </c>
      <c r="E187" s="9">
        <v>5</v>
      </c>
      <c r="F187" s="9">
        <v>100</v>
      </c>
      <c r="G187" s="9">
        <v>105</v>
      </c>
    </row>
    <row r="188" spans="1:7" x14ac:dyDescent="0.2">
      <c r="A188" s="20" t="s">
        <v>183</v>
      </c>
      <c r="B188" t="s">
        <v>397</v>
      </c>
      <c r="C188" s="9">
        <v>5</v>
      </c>
      <c r="D188" s="9" t="s">
        <v>29</v>
      </c>
      <c r="E188" s="9" t="s">
        <v>29</v>
      </c>
      <c r="F188" s="9">
        <v>5</v>
      </c>
      <c r="G188" s="9" t="s">
        <v>29</v>
      </c>
    </row>
    <row r="189" spans="1:7" x14ac:dyDescent="0.2">
      <c r="A189" s="20" t="s">
        <v>183</v>
      </c>
      <c r="B189" t="s">
        <v>398</v>
      </c>
      <c r="C189" s="9">
        <v>20</v>
      </c>
      <c r="D189" s="9">
        <v>20</v>
      </c>
      <c r="E189" s="9">
        <v>15</v>
      </c>
      <c r="F189" s="9">
        <v>15</v>
      </c>
      <c r="G189" s="9">
        <v>20</v>
      </c>
    </row>
    <row r="190" spans="1:7" x14ac:dyDescent="0.2">
      <c r="A190" s="20" t="s">
        <v>183</v>
      </c>
      <c r="B190" t="s">
        <v>399</v>
      </c>
      <c r="C190" s="9">
        <v>15</v>
      </c>
      <c r="D190" s="9" t="s">
        <v>29</v>
      </c>
      <c r="E190" s="9">
        <v>5</v>
      </c>
      <c r="F190" s="9">
        <v>10</v>
      </c>
      <c r="G190" s="9">
        <v>5</v>
      </c>
    </row>
    <row r="191" spans="1:7" x14ac:dyDescent="0.2">
      <c r="A191" s="20" t="s">
        <v>183</v>
      </c>
      <c r="B191" t="s">
        <v>400</v>
      </c>
      <c r="C191" s="9" t="s">
        <v>29</v>
      </c>
      <c r="D191" s="9">
        <v>0</v>
      </c>
      <c r="E191" s="9">
        <v>0</v>
      </c>
      <c r="F191" s="9">
        <v>5</v>
      </c>
      <c r="G191" s="9" t="s">
        <v>29</v>
      </c>
    </row>
    <row r="192" spans="1:7" x14ac:dyDescent="0.2">
      <c r="A192" s="20" t="s">
        <v>183</v>
      </c>
      <c r="B192" t="s">
        <v>401</v>
      </c>
      <c r="C192" s="9">
        <v>0</v>
      </c>
      <c r="D192" s="9">
        <v>0</v>
      </c>
      <c r="E192" s="9">
        <v>0</v>
      </c>
      <c r="F192" s="9">
        <v>0</v>
      </c>
      <c r="G192" s="9" t="s">
        <v>29</v>
      </c>
    </row>
    <row r="193" spans="1:7" x14ac:dyDescent="0.2">
      <c r="A193" s="20" t="s">
        <v>183</v>
      </c>
      <c r="B193" t="s">
        <v>402</v>
      </c>
      <c r="C193" s="9">
        <v>0</v>
      </c>
      <c r="D193" s="9">
        <v>0</v>
      </c>
      <c r="E193" s="9">
        <v>0</v>
      </c>
      <c r="F193" s="9" t="s">
        <v>29</v>
      </c>
      <c r="G193" s="9">
        <v>0</v>
      </c>
    </row>
    <row r="194" spans="1:7" x14ac:dyDescent="0.2">
      <c r="A194" s="20" t="s">
        <v>183</v>
      </c>
      <c r="B194" t="s">
        <v>403</v>
      </c>
      <c r="C194" s="9">
        <v>35</v>
      </c>
      <c r="D194" s="9" t="s">
        <v>29</v>
      </c>
      <c r="E194" s="9">
        <v>20</v>
      </c>
      <c r="F194" s="9">
        <v>20</v>
      </c>
      <c r="G194" s="9">
        <v>25</v>
      </c>
    </row>
    <row r="195" spans="1:7" x14ac:dyDescent="0.2">
      <c r="A195" s="20" t="s">
        <v>183</v>
      </c>
      <c r="B195" t="s">
        <v>404</v>
      </c>
      <c r="C195" s="9">
        <v>5</v>
      </c>
      <c r="D195" s="9">
        <v>0</v>
      </c>
      <c r="E195" s="9">
        <v>0</v>
      </c>
      <c r="F195" s="9" t="s">
        <v>31</v>
      </c>
      <c r="G195" s="9" t="s">
        <v>31</v>
      </c>
    </row>
    <row r="196" spans="1:7" x14ac:dyDescent="0.2">
      <c r="A196" s="20" t="s">
        <v>183</v>
      </c>
      <c r="B196" t="s">
        <v>405</v>
      </c>
      <c r="C196" s="9">
        <v>20</v>
      </c>
      <c r="D196" s="9">
        <v>25</v>
      </c>
      <c r="E196" s="9">
        <v>30</v>
      </c>
      <c r="F196" s="9">
        <v>15</v>
      </c>
      <c r="G196" s="9">
        <v>10</v>
      </c>
    </row>
    <row r="197" spans="1:7" x14ac:dyDescent="0.2">
      <c r="A197" s="20" t="s">
        <v>183</v>
      </c>
      <c r="B197" t="s">
        <v>406</v>
      </c>
      <c r="C197" s="9">
        <v>40</v>
      </c>
      <c r="D197" s="9">
        <v>25</v>
      </c>
      <c r="E197" s="9">
        <v>25</v>
      </c>
      <c r="F197" s="9">
        <v>15</v>
      </c>
      <c r="G197" s="9">
        <v>0</v>
      </c>
    </row>
    <row r="198" spans="1:7" x14ac:dyDescent="0.2">
      <c r="A198" s="20" t="s">
        <v>183</v>
      </c>
      <c r="B198" t="s">
        <v>407</v>
      </c>
      <c r="C198" s="9" t="s">
        <v>31</v>
      </c>
      <c r="D198" s="9" t="s">
        <v>29</v>
      </c>
      <c r="E198" s="9" t="s">
        <v>29</v>
      </c>
      <c r="F198" s="9">
        <v>5</v>
      </c>
      <c r="G198" s="9">
        <v>10</v>
      </c>
    </row>
    <row r="199" spans="1:7" x14ac:dyDescent="0.2">
      <c r="A199" s="20" t="s">
        <v>183</v>
      </c>
      <c r="B199" t="s">
        <v>408</v>
      </c>
      <c r="C199" s="9" t="s">
        <v>31</v>
      </c>
      <c r="D199" s="9" t="s">
        <v>31</v>
      </c>
      <c r="E199" s="9" t="s">
        <v>29</v>
      </c>
      <c r="F199" s="9">
        <v>0</v>
      </c>
      <c r="G199" s="9">
        <v>0</v>
      </c>
    </row>
    <row r="200" spans="1:7" x14ac:dyDescent="0.2">
      <c r="A200" s="20" t="s">
        <v>185</v>
      </c>
      <c r="B200" t="s">
        <v>409</v>
      </c>
      <c r="C200" s="9">
        <v>30</v>
      </c>
      <c r="D200" s="9">
        <v>25</v>
      </c>
      <c r="E200" s="9">
        <v>30</v>
      </c>
      <c r="F200" s="9">
        <v>0</v>
      </c>
      <c r="G200" s="9" t="s">
        <v>31</v>
      </c>
    </row>
    <row r="201" spans="1:7" x14ac:dyDescent="0.2">
      <c r="A201" s="20" t="s">
        <v>185</v>
      </c>
      <c r="B201" t="s">
        <v>410</v>
      </c>
      <c r="C201" s="9">
        <v>25</v>
      </c>
      <c r="D201" s="9">
        <v>20</v>
      </c>
      <c r="E201" s="9">
        <v>15</v>
      </c>
      <c r="F201" s="9" t="s">
        <v>29</v>
      </c>
      <c r="G201" s="9">
        <v>5</v>
      </c>
    </row>
    <row r="202" spans="1:7" x14ac:dyDescent="0.2">
      <c r="A202" s="20" t="s">
        <v>185</v>
      </c>
      <c r="B202" t="s">
        <v>411</v>
      </c>
      <c r="C202" s="9">
        <v>120</v>
      </c>
      <c r="D202" s="9">
        <v>90</v>
      </c>
      <c r="E202" s="9">
        <v>95</v>
      </c>
      <c r="F202" s="9">
        <v>35</v>
      </c>
      <c r="G202" s="9">
        <v>45</v>
      </c>
    </row>
    <row r="203" spans="1:7" x14ac:dyDescent="0.2">
      <c r="A203" s="20" t="s">
        <v>185</v>
      </c>
      <c r="B203" t="s">
        <v>412</v>
      </c>
      <c r="C203" s="9" t="s">
        <v>31</v>
      </c>
      <c r="D203" s="9" t="s">
        <v>31</v>
      </c>
      <c r="E203" s="9" t="s">
        <v>31</v>
      </c>
      <c r="F203" s="9" t="s">
        <v>31</v>
      </c>
      <c r="G203" s="9" t="s">
        <v>29</v>
      </c>
    </row>
    <row r="204" spans="1:7" x14ac:dyDescent="0.2">
      <c r="A204" s="20" t="s">
        <v>185</v>
      </c>
      <c r="B204" t="s">
        <v>321</v>
      </c>
      <c r="C204" s="9">
        <v>15</v>
      </c>
      <c r="D204" s="9">
        <v>10</v>
      </c>
      <c r="E204" s="9">
        <v>10</v>
      </c>
      <c r="F204" s="9">
        <v>5</v>
      </c>
      <c r="G204" s="9">
        <v>10</v>
      </c>
    </row>
    <row r="205" spans="1:7" x14ac:dyDescent="0.2">
      <c r="A205" s="20" t="s">
        <v>185</v>
      </c>
      <c r="B205" t="s">
        <v>413</v>
      </c>
      <c r="C205" s="9">
        <v>160</v>
      </c>
      <c r="D205" s="9">
        <v>80</v>
      </c>
      <c r="E205" s="9">
        <v>75</v>
      </c>
      <c r="F205" s="9" t="s">
        <v>29</v>
      </c>
      <c r="G205" s="9">
        <v>0</v>
      </c>
    </row>
    <row r="206" spans="1:7" x14ac:dyDescent="0.2">
      <c r="A206" s="20" t="s">
        <v>185</v>
      </c>
      <c r="B206" t="s">
        <v>326</v>
      </c>
      <c r="C206" s="9">
        <v>280</v>
      </c>
      <c r="D206" s="9">
        <v>225</v>
      </c>
      <c r="E206" s="9">
        <v>245</v>
      </c>
      <c r="F206" s="9">
        <v>165</v>
      </c>
      <c r="G206" s="9">
        <v>85</v>
      </c>
    </row>
    <row r="207" spans="1:7" x14ac:dyDescent="0.2">
      <c r="A207" s="20" t="s">
        <v>185</v>
      </c>
      <c r="B207" t="s">
        <v>258</v>
      </c>
      <c r="C207" s="9">
        <v>35</v>
      </c>
      <c r="D207" s="9">
        <v>40</v>
      </c>
      <c r="E207" s="9">
        <v>25</v>
      </c>
      <c r="F207" s="9">
        <v>20</v>
      </c>
      <c r="G207" s="9">
        <v>20</v>
      </c>
    </row>
    <row r="208" spans="1:7" x14ac:dyDescent="0.2">
      <c r="A208" s="20" t="s">
        <v>185</v>
      </c>
      <c r="B208" t="s">
        <v>414</v>
      </c>
      <c r="C208" s="9" t="s">
        <v>31</v>
      </c>
      <c r="D208" s="9" t="s">
        <v>31</v>
      </c>
      <c r="E208" s="9" t="s">
        <v>29</v>
      </c>
      <c r="F208" s="9">
        <v>0</v>
      </c>
      <c r="G208" s="9">
        <v>0</v>
      </c>
    </row>
    <row r="209" spans="1:7" x14ac:dyDescent="0.2">
      <c r="A209" s="20" t="s">
        <v>185</v>
      </c>
      <c r="B209" t="s">
        <v>415</v>
      </c>
      <c r="C209" s="9">
        <v>90</v>
      </c>
      <c r="D209" s="9">
        <v>90</v>
      </c>
      <c r="E209" s="9">
        <v>50</v>
      </c>
      <c r="F209" s="9">
        <v>20</v>
      </c>
      <c r="G209" s="9">
        <v>0</v>
      </c>
    </row>
    <row r="210" spans="1:7" x14ac:dyDescent="0.2">
      <c r="A210" s="20" t="s">
        <v>185</v>
      </c>
      <c r="B210" t="s">
        <v>340</v>
      </c>
      <c r="C210" s="9">
        <v>110</v>
      </c>
      <c r="D210" s="9">
        <v>75</v>
      </c>
      <c r="E210" s="9">
        <v>0</v>
      </c>
      <c r="F210" s="9" t="s">
        <v>31</v>
      </c>
      <c r="G210" s="9" t="s">
        <v>31</v>
      </c>
    </row>
    <row r="211" spans="1:7" x14ac:dyDescent="0.2">
      <c r="A211" s="20" t="s">
        <v>185</v>
      </c>
      <c r="B211" t="s">
        <v>263</v>
      </c>
      <c r="C211" s="9">
        <v>60</v>
      </c>
      <c r="D211" s="9">
        <v>55</v>
      </c>
      <c r="E211" s="9">
        <v>60</v>
      </c>
      <c r="F211" s="9" t="s">
        <v>31</v>
      </c>
      <c r="G211" s="9" t="s">
        <v>31</v>
      </c>
    </row>
    <row r="212" spans="1:7" x14ac:dyDescent="0.2">
      <c r="A212" s="20" t="s">
        <v>185</v>
      </c>
      <c r="B212" t="s">
        <v>264</v>
      </c>
      <c r="C212" s="9">
        <v>55</v>
      </c>
      <c r="D212" s="9">
        <v>50</v>
      </c>
      <c r="E212" s="9">
        <v>35</v>
      </c>
      <c r="F212" s="9">
        <v>25</v>
      </c>
      <c r="G212" s="9">
        <v>15</v>
      </c>
    </row>
    <row r="213" spans="1:7" x14ac:dyDescent="0.2">
      <c r="A213" s="20" t="s">
        <v>185</v>
      </c>
      <c r="B213" t="s">
        <v>265</v>
      </c>
      <c r="C213" s="9">
        <v>20</v>
      </c>
      <c r="D213" s="9">
        <v>20</v>
      </c>
      <c r="E213" s="9">
        <v>0</v>
      </c>
      <c r="F213" s="9" t="s">
        <v>31</v>
      </c>
      <c r="G213" s="9" t="s">
        <v>31</v>
      </c>
    </row>
    <row r="214" spans="1:7" x14ac:dyDescent="0.2">
      <c r="A214" s="20" t="s">
        <v>185</v>
      </c>
      <c r="B214" t="s">
        <v>266</v>
      </c>
      <c r="C214" s="9">
        <v>10</v>
      </c>
      <c r="D214" s="9">
        <v>0</v>
      </c>
      <c r="E214" s="9">
        <v>0</v>
      </c>
      <c r="F214" s="9" t="s">
        <v>31</v>
      </c>
      <c r="G214" s="9" t="s">
        <v>31</v>
      </c>
    </row>
    <row r="215" spans="1:7" x14ac:dyDescent="0.2">
      <c r="A215" s="20" t="s">
        <v>185</v>
      </c>
      <c r="B215" t="s">
        <v>416</v>
      </c>
      <c r="C215" s="9" t="s">
        <v>29</v>
      </c>
      <c r="D215" s="9">
        <v>5</v>
      </c>
      <c r="E215" s="9">
        <v>10</v>
      </c>
      <c r="F215" s="9">
        <v>5</v>
      </c>
      <c r="G215" s="9">
        <v>5</v>
      </c>
    </row>
    <row r="216" spans="1:7" x14ac:dyDescent="0.2">
      <c r="A216" s="20" t="s">
        <v>185</v>
      </c>
      <c r="B216" t="s">
        <v>268</v>
      </c>
      <c r="C216" s="9">
        <v>0</v>
      </c>
      <c r="D216" s="9" t="s">
        <v>29</v>
      </c>
      <c r="E216" s="9" t="s">
        <v>29</v>
      </c>
      <c r="F216" s="9" t="s">
        <v>29</v>
      </c>
      <c r="G216" s="9">
        <v>5</v>
      </c>
    </row>
    <row r="217" spans="1:7" x14ac:dyDescent="0.2">
      <c r="A217" s="20" t="s">
        <v>185</v>
      </c>
      <c r="B217" t="s">
        <v>417</v>
      </c>
      <c r="C217" s="9">
        <v>15</v>
      </c>
      <c r="D217" s="9">
        <v>20</v>
      </c>
      <c r="E217" s="9">
        <v>35</v>
      </c>
      <c r="F217" s="9">
        <v>15</v>
      </c>
      <c r="G217" s="9">
        <v>15</v>
      </c>
    </row>
    <row r="218" spans="1:7" x14ac:dyDescent="0.2">
      <c r="A218" s="20" t="s">
        <v>185</v>
      </c>
      <c r="B218" t="s">
        <v>270</v>
      </c>
      <c r="C218" s="9">
        <v>55</v>
      </c>
      <c r="D218" s="9">
        <v>40</v>
      </c>
      <c r="E218" s="9">
        <v>30</v>
      </c>
      <c r="F218" s="9">
        <v>20</v>
      </c>
      <c r="G218" s="9">
        <v>5</v>
      </c>
    </row>
    <row r="219" spans="1:7" x14ac:dyDescent="0.2">
      <c r="A219" s="20" t="s">
        <v>185</v>
      </c>
      <c r="B219" t="s">
        <v>418</v>
      </c>
      <c r="C219" s="9">
        <v>255</v>
      </c>
      <c r="D219" s="9">
        <v>210</v>
      </c>
      <c r="E219" s="9">
        <v>200</v>
      </c>
      <c r="F219" s="9">
        <v>85</v>
      </c>
      <c r="G219" s="9">
        <v>120</v>
      </c>
    </row>
    <row r="220" spans="1:7" x14ac:dyDescent="0.2">
      <c r="A220" s="20" t="s">
        <v>185</v>
      </c>
      <c r="B220" t="s">
        <v>346</v>
      </c>
      <c r="C220" s="9">
        <v>55</v>
      </c>
      <c r="D220" s="9">
        <v>55</v>
      </c>
      <c r="E220" s="9">
        <v>25</v>
      </c>
      <c r="F220" s="9">
        <v>20</v>
      </c>
      <c r="G220" s="9">
        <v>10</v>
      </c>
    </row>
    <row r="221" spans="1:7" x14ac:dyDescent="0.2">
      <c r="A221" s="20" t="s">
        <v>185</v>
      </c>
      <c r="B221" t="s">
        <v>204</v>
      </c>
      <c r="C221" s="9">
        <v>10</v>
      </c>
      <c r="D221" s="9">
        <v>0</v>
      </c>
      <c r="E221" s="9">
        <v>5</v>
      </c>
      <c r="F221" s="9">
        <v>5</v>
      </c>
      <c r="G221" s="9" t="s">
        <v>29</v>
      </c>
    </row>
    <row r="222" spans="1:7" x14ac:dyDescent="0.2">
      <c r="A222" s="20" t="s">
        <v>185</v>
      </c>
      <c r="B222" t="s">
        <v>419</v>
      </c>
      <c r="C222" s="9">
        <v>10</v>
      </c>
      <c r="D222" s="9">
        <v>10</v>
      </c>
      <c r="E222" s="9">
        <v>10</v>
      </c>
      <c r="F222" s="9">
        <v>0</v>
      </c>
      <c r="G222" s="9">
        <v>0</v>
      </c>
    </row>
    <row r="223" spans="1:7" x14ac:dyDescent="0.2">
      <c r="A223" s="20" t="s">
        <v>185</v>
      </c>
      <c r="B223" t="s">
        <v>420</v>
      </c>
      <c r="C223" s="9" t="s">
        <v>31</v>
      </c>
      <c r="D223" s="9" t="s">
        <v>31</v>
      </c>
      <c r="E223" s="9" t="s">
        <v>31</v>
      </c>
      <c r="F223" s="9" t="s">
        <v>31</v>
      </c>
      <c r="G223" s="9" t="s">
        <v>29</v>
      </c>
    </row>
    <row r="224" spans="1:7" x14ac:dyDescent="0.2">
      <c r="A224" s="20" t="s">
        <v>185</v>
      </c>
      <c r="B224" t="s">
        <v>421</v>
      </c>
      <c r="C224" s="9" t="s">
        <v>29</v>
      </c>
      <c r="D224" s="9">
        <v>40</v>
      </c>
      <c r="E224" s="9">
        <v>10</v>
      </c>
      <c r="F224" s="9">
        <v>40</v>
      </c>
      <c r="G224" s="9">
        <v>80</v>
      </c>
    </row>
    <row r="225" spans="1:7" x14ac:dyDescent="0.2">
      <c r="A225" s="20" t="s">
        <v>185</v>
      </c>
      <c r="B225" t="s">
        <v>422</v>
      </c>
      <c r="C225" s="9">
        <v>35</v>
      </c>
      <c r="D225" s="9">
        <v>45</v>
      </c>
      <c r="E225" s="9">
        <v>100</v>
      </c>
      <c r="F225" s="9">
        <v>115</v>
      </c>
      <c r="G225" s="9">
        <v>210</v>
      </c>
    </row>
    <row r="226" spans="1:7" x14ac:dyDescent="0.2">
      <c r="A226" s="20" t="s">
        <v>185</v>
      </c>
      <c r="B226" t="s">
        <v>271</v>
      </c>
      <c r="C226" s="9">
        <v>25</v>
      </c>
      <c r="D226" s="9">
        <v>10</v>
      </c>
      <c r="E226" s="9">
        <v>20</v>
      </c>
      <c r="F226" s="9">
        <v>30</v>
      </c>
      <c r="G226" s="9">
        <v>35</v>
      </c>
    </row>
    <row r="227" spans="1:7" x14ac:dyDescent="0.2">
      <c r="A227" s="20" t="s">
        <v>185</v>
      </c>
      <c r="B227" t="s">
        <v>197</v>
      </c>
      <c r="C227" s="9">
        <v>10</v>
      </c>
      <c r="D227" s="9" t="s">
        <v>29</v>
      </c>
      <c r="E227" s="9">
        <v>0</v>
      </c>
      <c r="F227" s="9" t="s">
        <v>31</v>
      </c>
      <c r="G227" s="9" t="s">
        <v>31</v>
      </c>
    </row>
    <row r="228" spans="1:7" x14ac:dyDescent="0.2">
      <c r="A228" s="20" t="s">
        <v>185</v>
      </c>
      <c r="B228" t="s">
        <v>423</v>
      </c>
      <c r="C228" s="9">
        <v>0</v>
      </c>
      <c r="D228" s="9">
        <v>0</v>
      </c>
      <c r="E228" s="9">
        <v>0</v>
      </c>
      <c r="F228" s="9">
        <v>0</v>
      </c>
      <c r="G228" s="9" t="s">
        <v>29</v>
      </c>
    </row>
    <row r="229" spans="1:7" x14ac:dyDescent="0.2">
      <c r="A229" s="20" t="s">
        <v>185</v>
      </c>
      <c r="B229" t="s">
        <v>424</v>
      </c>
      <c r="C229" s="9">
        <v>45</v>
      </c>
      <c r="D229" s="9">
        <v>40</v>
      </c>
      <c r="E229" s="9">
        <v>25</v>
      </c>
      <c r="F229" s="9">
        <v>15</v>
      </c>
      <c r="G229" s="9">
        <v>15</v>
      </c>
    </row>
    <row r="230" spans="1:7" x14ac:dyDescent="0.2">
      <c r="A230" s="20" t="s">
        <v>185</v>
      </c>
      <c r="B230" t="s">
        <v>205</v>
      </c>
      <c r="C230" s="9">
        <v>10</v>
      </c>
      <c r="D230" s="9">
        <v>0</v>
      </c>
      <c r="E230" s="9">
        <v>5</v>
      </c>
      <c r="F230" s="9">
        <v>0</v>
      </c>
      <c r="G230" s="9">
        <v>0</v>
      </c>
    </row>
    <row r="231" spans="1:7" x14ac:dyDescent="0.2">
      <c r="A231" s="20" t="s">
        <v>185</v>
      </c>
      <c r="B231" t="s">
        <v>425</v>
      </c>
      <c r="C231" s="9">
        <v>90</v>
      </c>
      <c r="D231" s="9">
        <v>60</v>
      </c>
      <c r="E231" s="9">
        <v>35</v>
      </c>
      <c r="F231" s="9">
        <v>40</v>
      </c>
      <c r="G231" s="9">
        <v>40</v>
      </c>
    </row>
    <row r="232" spans="1:7" x14ac:dyDescent="0.2">
      <c r="A232" s="20" t="s">
        <v>185</v>
      </c>
      <c r="B232" t="s">
        <v>426</v>
      </c>
      <c r="C232" s="9">
        <v>5</v>
      </c>
      <c r="D232" s="9">
        <v>5</v>
      </c>
      <c r="E232" s="9">
        <v>15</v>
      </c>
      <c r="F232" s="9" t="s">
        <v>29</v>
      </c>
      <c r="G232" s="9">
        <v>5</v>
      </c>
    </row>
    <row r="233" spans="1:7" x14ac:dyDescent="0.2">
      <c r="A233" s="20" t="s">
        <v>185</v>
      </c>
      <c r="B233" t="s">
        <v>427</v>
      </c>
      <c r="C233" s="9">
        <v>100</v>
      </c>
      <c r="D233" s="9">
        <v>55</v>
      </c>
      <c r="E233" s="9">
        <v>35</v>
      </c>
      <c r="F233" s="9">
        <v>15</v>
      </c>
      <c r="G233" s="9">
        <v>5</v>
      </c>
    </row>
    <row r="234" spans="1:7" x14ac:dyDescent="0.2">
      <c r="A234" s="20" t="s">
        <v>185</v>
      </c>
      <c r="B234" t="s">
        <v>428</v>
      </c>
      <c r="C234" s="9">
        <v>5</v>
      </c>
      <c r="D234" s="9" t="s">
        <v>29</v>
      </c>
      <c r="E234" s="9">
        <v>5</v>
      </c>
      <c r="F234" s="9">
        <v>0</v>
      </c>
      <c r="G234" s="9">
        <v>0</v>
      </c>
    </row>
    <row r="235" spans="1:7" x14ac:dyDescent="0.2">
      <c r="A235" s="20" t="s">
        <v>185</v>
      </c>
      <c r="B235" t="s">
        <v>429</v>
      </c>
      <c r="C235" s="9">
        <v>75</v>
      </c>
      <c r="D235" s="9">
        <v>130</v>
      </c>
      <c r="E235" s="9">
        <v>130</v>
      </c>
      <c r="F235" s="9">
        <v>100</v>
      </c>
      <c r="G235" s="9">
        <v>35</v>
      </c>
    </row>
    <row r="236" spans="1:7" x14ac:dyDescent="0.2">
      <c r="A236" s="20" t="s">
        <v>185</v>
      </c>
      <c r="B236" t="s">
        <v>430</v>
      </c>
      <c r="C236" s="9">
        <v>20</v>
      </c>
      <c r="D236" s="9">
        <v>20</v>
      </c>
      <c r="E236" s="9">
        <v>15</v>
      </c>
      <c r="F236" s="9">
        <v>20</v>
      </c>
      <c r="G236" s="9" t="s">
        <v>31</v>
      </c>
    </row>
    <row r="237" spans="1:7" x14ac:dyDescent="0.2">
      <c r="A237" s="20" t="s">
        <v>185</v>
      </c>
      <c r="B237" t="s">
        <v>431</v>
      </c>
      <c r="C237" s="9">
        <v>10</v>
      </c>
      <c r="D237" s="9">
        <v>0</v>
      </c>
      <c r="E237" s="9" t="s">
        <v>29</v>
      </c>
      <c r="F237" s="9" t="s">
        <v>29</v>
      </c>
      <c r="G237" s="9">
        <v>5</v>
      </c>
    </row>
    <row r="238" spans="1:7" x14ac:dyDescent="0.2">
      <c r="A238" s="20" t="s">
        <v>185</v>
      </c>
      <c r="B238" t="s">
        <v>275</v>
      </c>
      <c r="C238" s="9">
        <v>170</v>
      </c>
      <c r="D238" s="9">
        <v>205</v>
      </c>
      <c r="E238" s="9">
        <v>230</v>
      </c>
      <c r="F238" s="9">
        <v>215</v>
      </c>
      <c r="G238" s="9">
        <v>105</v>
      </c>
    </row>
    <row r="239" spans="1:7" x14ac:dyDescent="0.2">
      <c r="A239" s="20" t="s">
        <v>185</v>
      </c>
      <c r="B239" t="s">
        <v>432</v>
      </c>
      <c r="C239" s="9" t="s">
        <v>31</v>
      </c>
      <c r="D239" s="9" t="s">
        <v>31</v>
      </c>
      <c r="E239" s="9">
        <v>0</v>
      </c>
      <c r="F239" s="9">
        <v>0</v>
      </c>
      <c r="G239" s="9" t="s">
        <v>29</v>
      </c>
    </row>
    <row r="240" spans="1:7" x14ac:dyDescent="0.2">
      <c r="A240" s="20" t="s">
        <v>185</v>
      </c>
      <c r="B240" t="s">
        <v>433</v>
      </c>
      <c r="C240" s="9">
        <v>95</v>
      </c>
      <c r="D240" s="9">
        <v>55</v>
      </c>
      <c r="E240" s="9">
        <v>40</v>
      </c>
      <c r="F240" s="9">
        <v>35</v>
      </c>
      <c r="G240" s="9">
        <v>35</v>
      </c>
    </row>
    <row r="241" spans="1:7" x14ac:dyDescent="0.2">
      <c r="A241" s="20" t="s">
        <v>185</v>
      </c>
      <c r="B241" t="s">
        <v>434</v>
      </c>
      <c r="C241" s="9">
        <v>5</v>
      </c>
      <c r="D241" s="9">
        <v>15</v>
      </c>
      <c r="E241" s="9" t="s">
        <v>29</v>
      </c>
      <c r="F241" s="9">
        <v>10</v>
      </c>
      <c r="G241" s="9">
        <v>0</v>
      </c>
    </row>
    <row r="242" spans="1:7" x14ac:dyDescent="0.2">
      <c r="A242" s="20" t="s">
        <v>185</v>
      </c>
      <c r="B242" t="s">
        <v>250</v>
      </c>
      <c r="C242" s="9" t="s">
        <v>29</v>
      </c>
      <c r="D242" s="9">
        <v>0</v>
      </c>
      <c r="E242" s="9">
        <v>0</v>
      </c>
      <c r="F242" s="9" t="s">
        <v>31</v>
      </c>
      <c r="G242" s="9" t="s">
        <v>31</v>
      </c>
    </row>
    <row r="243" spans="1:7" x14ac:dyDescent="0.2">
      <c r="A243" s="20" t="s">
        <v>185</v>
      </c>
      <c r="B243" t="s">
        <v>435</v>
      </c>
      <c r="C243" s="9">
        <v>25</v>
      </c>
      <c r="D243" s="9">
        <v>60</v>
      </c>
      <c r="E243" s="9">
        <v>40</v>
      </c>
      <c r="F243" s="9">
        <v>30</v>
      </c>
      <c r="G243" s="9">
        <v>35</v>
      </c>
    </row>
    <row r="244" spans="1:7" x14ac:dyDescent="0.2">
      <c r="A244" s="20" t="s">
        <v>185</v>
      </c>
      <c r="B244" t="s">
        <v>140</v>
      </c>
      <c r="C244" s="9">
        <v>25</v>
      </c>
      <c r="D244" s="9">
        <v>20</v>
      </c>
      <c r="E244" s="9">
        <v>0</v>
      </c>
      <c r="F244" s="9" t="s">
        <v>31</v>
      </c>
      <c r="G244" s="9" t="s">
        <v>31</v>
      </c>
    </row>
    <row r="245" spans="1:7" x14ac:dyDescent="0.2">
      <c r="A245" s="20" t="s">
        <v>185</v>
      </c>
      <c r="B245" t="s">
        <v>436</v>
      </c>
      <c r="C245" s="9">
        <v>100</v>
      </c>
      <c r="D245" s="9">
        <v>100</v>
      </c>
      <c r="E245" s="9">
        <v>55</v>
      </c>
      <c r="F245" s="9">
        <v>20</v>
      </c>
      <c r="G245" s="9">
        <v>0</v>
      </c>
    </row>
    <row r="246" spans="1:7" x14ac:dyDescent="0.2">
      <c r="A246" s="20" t="s">
        <v>185</v>
      </c>
      <c r="B246" t="s">
        <v>246</v>
      </c>
      <c r="C246" s="9" t="s">
        <v>29</v>
      </c>
      <c r="D246" s="9">
        <v>0</v>
      </c>
      <c r="E246" s="9" t="s">
        <v>29</v>
      </c>
      <c r="F246" s="9">
        <v>5</v>
      </c>
      <c r="G246" s="9">
        <v>5</v>
      </c>
    </row>
    <row r="247" spans="1:7" x14ac:dyDescent="0.2">
      <c r="A247" s="20" t="s">
        <v>185</v>
      </c>
      <c r="B247" t="s">
        <v>247</v>
      </c>
      <c r="C247" s="9">
        <v>0</v>
      </c>
      <c r="D247" s="9" t="s">
        <v>29</v>
      </c>
      <c r="E247" s="9">
        <v>0</v>
      </c>
      <c r="F247" s="9" t="s">
        <v>29</v>
      </c>
      <c r="G247" s="9">
        <v>5</v>
      </c>
    </row>
    <row r="248" spans="1:7" x14ac:dyDescent="0.2">
      <c r="A248" s="20" t="s">
        <v>185</v>
      </c>
      <c r="B248" t="s">
        <v>437</v>
      </c>
      <c r="C248" s="9">
        <v>350</v>
      </c>
      <c r="D248" s="9">
        <v>275</v>
      </c>
      <c r="E248" s="9">
        <v>340</v>
      </c>
      <c r="F248" s="9">
        <v>115</v>
      </c>
      <c r="G248" s="9">
        <v>60</v>
      </c>
    </row>
    <row r="249" spans="1:7" x14ac:dyDescent="0.2">
      <c r="A249" s="20" t="s">
        <v>185</v>
      </c>
      <c r="B249" t="s">
        <v>438</v>
      </c>
      <c r="C249" s="9">
        <v>480</v>
      </c>
      <c r="D249" s="9">
        <v>495</v>
      </c>
      <c r="E249" s="9">
        <v>650</v>
      </c>
      <c r="F249" s="9">
        <v>235</v>
      </c>
      <c r="G249" s="9">
        <v>150</v>
      </c>
    </row>
    <row r="250" spans="1:7" x14ac:dyDescent="0.2">
      <c r="A250" s="20" t="s">
        <v>185</v>
      </c>
      <c r="B250" t="s">
        <v>279</v>
      </c>
      <c r="C250" s="9">
        <v>35</v>
      </c>
      <c r="D250" s="9">
        <v>20</v>
      </c>
      <c r="E250" s="9">
        <v>10</v>
      </c>
      <c r="F250" s="9">
        <v>10</v>
      </c>
      <c r="G250" s="9">
        <v>5</v>
      </c>
    </row>
    <row r="251" spans="1:7" x14ac:dyDescent="0.2">
      <c r="A251" s="20" t="s">
        <v>185</v>
      </c>
      <c r="B251" t="s">
        <v>439</v>
      </c>
      <c r="C251" s="9" t="s">
        <v>29</v>
      </c>
      <c r="D251" s="9">
        <v>0</v>
      </c>
      <c r="E251" s="9" t="s">
        <v>29</v>
      </c>
      <c r="F251" s="9">
        <v>15</v>
      </c>
      <c r="G251" s="9">
        <v>0</v>
      </c>
    </row>
    <row r="252" spans="1:7" x14ac:dyDescent="0.2">
      <c r="A252" s="20" t="s">
        <v>185</v>
      </c>
      <c r="B252" t="s">
        <v>440</v>
      </c>
      <c r="C252" s="9">
        <v>10</v>
      </c>
      <c r="D252" s="9">
        <v>20</v>
      </c>
      <c r="E252" s="9">
        <v>10</v>
      </c>
      <c r="F252" s="9">
        <v>5</v>
      </c>
      <c r="G252" s="9">
        <v>10</v>
      </c>
    </row>
    <row r="253" spans="1:7" x14ac:dyDescent="0.2">
      <c r="A253" s="20" t="s">
        <v>185</v>
      </c>
      <c r="B253" t="s">
        <v>441</v>
      </c>
      <c r="C253" s="9" t="s">
        <v>29</v>
      </c>
      <c r="D253" s="9">
        <v>0</v>
      </c>
      <c r="E253" s="9">
        <v>0</v>
      </c>
      <c r="F253" s="9">
        <v>0</v>
      </c>
      <c r="G253" s="9" t="s">
        <v>29</v>
      </c>
    </row>
    <row r="254" spans="1:7" x14ac:dyDescent="0.2">
      <c r="A254" s="20" t="s">
        <v>185</v>
      </c>
      <c r="B254" t="s">
        <v>442</v>
      </c>
      <c r="C254" s="9" t="s">
        <v>29</v>
      </c>
      <c r="D254" s="9">
        <v>5</v>
      </c>
      <c r="E254" s="9" t="s">
        <v>29</v>
      </c>
      <c r="F254" s="9" t="s">
        <v>29</v>
      </c>
      <c r="G254" s="9">
        <v>5</v>
      </c>
    </row>
    <row r="255" spans="1:7" x14ac:dyDescent="0.2">
      <c r="A255" s="20" t="s">
        <v>185</v>
      </c>
      <c r="B255" t="s">
        <v>443</v>
      </c>
      <c r="C255" s="9" t="s">
        <v>29</v>
      </c>
      <c r="D255" s="9">
        <v>0</v>
      </c>
      <c r="E255" s="9" t="s">
        <v>29</v>
      </c>
      <c r="F255" s="9" t="s">
        <v>29</v>
      </c>
      <c r="G255" s="9" t="s">
        <v>29</v>
      </c>
    </row>
    <row r="256" spans="1:7" x14ac:dyDescent="0.2">
      <c r="A256" s="20" t="s">
        <v>185</v>
      </c>
      <c r="B256" t="s">
        <v>444</v>
      </c>
      <c r="C256" s="9">
        <v>0</v>
      </c>
      <c r="D256" s="9">
        <v>0</v>
      </c>
      <c r="E256" s="9" t="s">
        <v>29</v>
      </c>
      <c r="F256" s="9">
        <v>0</v>
      </c>
      <c r="G256" s="9">
        <v>0</v>
      </c>
    </row>
    <row r="257" spans="1:7" x14ac:dyDescent="0.2">
      <c r="A257" s="20" t="s">
        <v>185</v>
      </c>
      <c r="B257" t="s">
        <v>445</v>
      </c>
      <c r="C257" s="9" t="s">
        <v>29</v>
      </c>
      <c r="D257" s="9">
        <v>0</v>
      </c>
      <c r="E257" s="9" t="s">
        <v>29</v>
      </c>
      <c r="F257" s="9">
        <v>5</v>
      </c>
      <c r="G257" s="9" t="s">
        <v>29</v>
      </c>
    </row>
    <row r="258" spans="1:7" x14ac:dyDescent="0.2">
      <c r="A258" s="20" t="s">
        <v>185</v>
      </c>
      <c r="B258" t="s">
        <v>446</v>
      </c>
      <c r="C258" s="9">
        <v>0</v>
      </c>
      <c r="D258" s="9">
        <v>0</v>
      </c>
      <c r="E258" s="9">
        <v>0</v>
      </c>
      <c r="F258" s="9">
        <v>0</v>
      </c>
      <c r="G258" s="9" t="s">
        <v>29</v>
      </c>
    </row>
    <row r="259" spans="1:7" x14ac:dyDescent="0.2">
      <c r="A259" s="20" t="s">
        <v>185</v>
      </c>
      <c r="B259" t="s">
        <v>380</v>
      </c>
      <c r="C259" s="9" t="s">
        <v>31</v>
      </c>
      <c r="D259" s="9" t="s">
        <v>31</v>
      </c>
      <c r="E259" s="9" t="s">
        <v>29</v>
      </c>
      <c r="F259" s="9">
        <v>0</v>
      </c>
      <c r="G259" s="9">
        <v>0</v>
      </c>
    </row>
    <row r="260" spans="1:7" x14ac:dyDescent="0.2">
      <c r="A260" s="20" t="s">
        <v>185</v>
      </c>
      <c r="B260" t="s">
        <v>447</v>
      </c>
      <c r="C260" s="9" t="s">
        <v>31</v>
      </c>
      <c r="D260" s="9" t="s">
        <v>31</v>
      </c>
      <c r="E260" s="9">
        <v>0</v>
      </c>
      <c r="F260" s="9" t="s">
        <v>29</v>
      </c>
      <c r="G260" s="9">
        <v>0</v>
      </c>
    </row>
    <row r="261" spans="1:7" x14ac:dyDescent="0.2">
      <c r="A261" s="20" t="s">
        <v>185</v>
      </c>
      <c r="B261" t="s">
        <v>448</v>
      </c>
      <c r="C261" s="9">
        <v>0</v>
      </c>
      <c r="D261" s="9">
        <v>0</v>
      </c>
      <c r="E261" s="9">
        <v>0</v>
      </c>
      <c r="F261" s="9" t="s">
        <v>29</v>
      </c>
      <c r="G261" s="9">
        <v>0</v>
      </c>
    </row>
    <row r="262" spans="1:7" x14ac:dyDescent="0.2">
      <c r="A262" s="20" t="s">
        <v>185</v>
      </c>
      <c r="B262" t="s">
        <v>449</v>
      </c>
      <c r="C262" s="9">
        <v>255</v>
      </c>
      <c r="D262" s="9">
        <v>220</v>
      </c>
      <c r="E262" s="9">
        <v>155</v>
      </c>
      <c r="F262" s="9">
        <v>120</v>
      </c>
      <c r="G262" s="9">
        <v>125</v>
      </c>
    </row>
    <row r="263" spans="1:7" x14ac:dyDescent="0.2">
      <c r="A263" s="20" t="s">
        <v>185</v>
      </c>
      <c r="B263" t="s">
        <v>450</v>
      </c>
      <c r="C263" s="9">
        <v>20</v>
      </c>
      <c r="D263" s="9">
        <v>25</v>
      </c>
      <c r="E263" s="9">
        <v>5</v>
      </c>
      <c r="F263" s="9" t="s">
        <v>29</v>
      </c>
      <c r="G263" s="9">
        <v>20</v>
      </c>
    </row>
    <row r="264" spans="1:7" x14ac:dyDescent="0.2">
      <c r="A264" s="20" t="s">
        <v>185</v>
      </c>
      <c r="B264" t="s">
        <v>451</v>
      </c>
      <c r="C264" s="9">
        <v>15</v>
      </c>
      <c r="D264" s="9">
        <v>0</v>
      </c>
      <c r="E264" s="9">
        <v>50</v>
      </c>
      <c r="F264" s="9">
        <v>10</v>
      </c>
      <c r="G264" s="9">
        <v>10</v>
      </c>
    </row>
    <row r="265" spans="1:7" x14ac:dyDescent="0.2">
      <c r="A265" s="20" t="s">
        <v>185</v>
      </c>
      <c r="B265" t="s">
        <v>200</v>
      </c>
      <c r="C265" s="9" t="s">
        <v>29</v>
      </c>
      <c r="D265" s="9" t="s">
        <v>31</v>
      </c>
      <c r="E265" s="9" t="s">
        <v>31</v>
      </c>
      <c r="F265" s="9" t="s">
        <v>31</v>
      </c>
      <c r="G265" s="9" t="s">
        <v>31</v>
      </c>
    </row>
    <row r="266" spans="1:7" x14ac:dyDescent="0.2">
      <c r="A266" s="20" t="s">
        <v>185</v>
      </c>
      <c r="B266" t="s">
        <v>452</v>
      </c>
      <c r="C266" s="9">
        <v>5</v>
      </c>
      <c r="D266" s="9">
        <v>10</v>
      </c>
      <c r="E266" s="9">
        <v>10</v>
      </c>
      <c r="F266" s="9">
        <v>15</v>
      </c>
      <c r="G266" s="9" t="s">
        <v>31</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workbookViewId="0"/>
  </sheetViews>
  <sheetFormatPr defaultColWidth="11.5546875" defaultRowHeight="15" x14ac:dyDescent="0.2"/>
  <cols>
    <col min="1" max="1" width="7.44140625" customWidth="1"/>
    <col min="2" max="2" width="46.5546875" bestFit="1" customWidth="1"/>
    <col min="3" max="6" width="18.5546875" style="9" bestFit="1" customWidth="1"/>
    <col min="7" max="7" width="19.44140625" style="9" bestFit="1" customWidth="1"/>
    <col min="8" max="8" width="11.5546875" customWidth="1"/>
  </cols>
  <sheetData>
    <row r="1" spans="1:7" ht="35.1" customHeight="1" x14ac:dyDescent="0.2">
      <c r="A1" s="6" t="s">
        <v>453</v>
      </c>
    </row>
    <row r="2" spans="1:7" ht="17.45" customHeight="1" x14ac:dyDescent="0.2">
      <c r="A2" s="11" t="s">
        <v>212</v>
      </c>
    </row>
    <row r="3" spans="1:7" s="20" customFormat="1" ht="15" customHeight="1" x14ac:dyDescent="0.25">
      <c r="A3" s="17" t="s">
        <v>178</v>
      </c>
      <c r="B3" s="17" t="s">
        <v>8</v>
      </c>
      <c r="C3" s="18" t="s">
        <v>9</v>
      </c>
      <c r="D3" s="18" t="s">
        <v>12</v>
      </c>
      <c r="E3" s="18" t="s">
        <v>15</v>
      </c>
      <c r="F3" s="18" t="s">
        <v>18</v>
      </c>
      <c r="G3" s="18" t="s">
        <v>454</v>
      </c>
    </row>
    <row r="4" spans="1:7" ht="15" customHeight="1" x14ac:dyDescent="0.2">
      <c r="A4" s="20" t="s">
        <v>179</v>
      </c>
      <c r="B4" t="s">
        <v>180</v>
      </c>
      <c r="C4" s="9">
        <v>0</v>
      </c>
      <c r="D4" s="9">
        <v>0</v>
      </c>
      <c r="E4" s="9">
        <v>0</v>
      </c>
      <c r="F4" s="9" t="s">
        <v>29</v>
      </c>
      <c r="G4" s="9">
        <v>0</v>
      </c>
    </row>
    <row r="5" spans="1:7" ht="15" customHeight="1" x14ac:dyDescent="0.2">
      <c r="A5" s="20" t="s">
        <v>181</v>
      </c>
      <c r="B5" t="s">
        <v>182</v>
      </c>
      <c r="C5" s="9">
        <v>25</v>
      </c>
      <c r="D5" s="9">
        <v>65</v>
      </c>
      <c r="E5" s="9">
        <v>60</v>
      </c>
      <c r="F5" s="9">
        <v>85</v>
      </c>
      <c r="G5" s="9">
        <v>85</v>
      </c>
    </row>
    <row r="6" spans="1:7" ht="15" customHeight="1" x14ac:dyDescent="0.2">
      <c r="A6" s="20" t="s">
        <v>183</v>
      </c>
      <c r="B6" t="s">
        <v>184</v>
      </c>
      <c r="C6" s="9">
        <v>740</v>
      </c>
      <c r="D6" s="9">
        <v>590</v>
      </c>
      <c r="E6" s="9">
        <v>830</v>
      </c>
      <c r="F6" s="9">
        <v>850</v>
      </c>
      <c r="G6" s="9">
        <v>1280</v>
      </c>
    </row>
    <row r="7" spans="1:7" ht="15" customHeight="1" x14ac:dyDescent="0.2">
      <c r="A7" s="28" t="s">
        <v>185</v>
      </c>
      <c r="B7" s="22" t="s">
        <v>186</v>
      </c>
      <c r="C7" s="23">
        <v>1280</v>
      </c>
      <c r="D7" s="23">
        <v>990</v>
      </c>
      <c r="E7" s="23">
        <v>1440</v>
      </c>
      <c r="F7" s="23">
        <v>1650</v>
      </c>
      <c r="G7" s="23">
        <v>2055</v>
      </c>
    </row>
    <row r="8" spans="1:7" ht="15" customHeight="1" x14ac:dyDescent="0.2">
      <c r="A8" s="20" t="s">
        <v>179</v>
      </c>
      <c r="B8" t="s">
        <v>455</v>
      </c>
      <c r="C8" s="9">
        <v>0</v>
      </c>
      <c r="D8" s="9">
        <v>0</v>
      </c>
      <c r="E8" s="9">
        <v>0</v>
      </c>
      <c r="F8" s="9" t="s">
        <v>29</v>
      </c>
      <c r="G8" s="9">
        <v>0</v>
      </c>
    </row>
    <row r="9" spans="1:7" ht="15" customHeight="1" x14ac:dyDescent="0.2">
      <c r="A9" s="20" t="s">
        <v>179</v>
      </c>
      <c r="B9" t="s">
        <v>456</v>
      </c>
      <c r="C9" s="9">
        <v>0</v>
      </c>
      <c r="D9" s="9">
        <v>0</v>
      </c>
      <c r="E9" s="9">
        <v>0</v>
      </c>
      <c r="F9" s="9" t="s">
        <v>29</v>
      </c>
      <c r="G9" s="9">
        <v>0</v>
      </c>
    </row>
    <row r="10" spans="1:7" ht="15" customHeight="1" x14ac:dyDescent="0.2">
      <c r="A10" s="20" t="s">
        <v>181</v>
      </c>
      <c r="B10" t="s">
        <v>457</v>
      </c>
      <c r="C10" s="9" t="s">
        <v>29</v>
      </c>
      <c r="D10" s="9">
        <v>10</v>
      </c>
      <c r="E10" s="9">
        <v>5</v>
      </c>
      <c r="F10" s="9">
        <v>5</v>
      </c>
      <c r="G10" s="9">
        <v>5</v>
      </c>
    </row>
    <row r="11" spans="1:7" ht="15" customHeight="1" x14ac:dyDescent="0.2">
      <c r="A11" s="20" t="s">
        <v>181</v>
      </c>
      <c r="B11" t="s">
        <v>458</v>
      </c>
      <c r="C11" s="9">
        <v>15</v>
      </c>
      <c r="D11" s="9">
        <v>20</v>
      </c>
      <c r="E11" s="9">
        <v>40</v>
      </c>
      <c r="F11" s="9">
        <v>45</v>
      </c>
      <c r="G11" s="9">
        <v>40</v>
      </c>
    </row>
    <row r="12" spans="1:7" ht="15" customHeight="1" x14ac:dyDescent="0.2">
      <c r="A12" s="20" t="s">
        <v>181</v>
      </c>
      <c r="B12" t="s">
        <v>459</v>
      </c>
      <c r="C12" s="9">
        <v>0</v>
      </c>
      <c r="D12" s="9">
        <v>0</v>
      </c>
      <c r="E12" s="9">
        <v>0</v>
      </c>
      <c r="F12" s="9">
        <v>5</v>
      </c>
      <c r="G12" s="9">
        <v>5</v>
      </c>
    </row>
    <row r="13" spans="1:7" ht="15" customHeight="1" x14ac:dyDescent="0.2">
      <c r="A13" s="20" t="s">
        <v>181</v>
      </c>
      <c r="B13" t="s">
        <v>48</v>
      </c>
      <c r="C13" s="9">
        <v>0</v>
      </c>
      <c r="D13" s="9">
        <v>0</v>
      </c>
      <c r="E13" s="9">
        <v>0</v>
      </c>
      <c r="F13" s="9">
        <v>5</v>
      </c>
      <c r="G13" s="9">
        <v>0</v>
      </c>
    </row>
    <row r="14" spans="1:7" ht="15" customHeight="1" x14ac:dyDescent="0.2">
      <c r="A14" s="20" t="s">
        <v>181</v>
      </c>
      <c r="B14" t="s">
        <v>460</v>
      </c>
      <c r="C14" s="9" t="s">
        <v>29</v>
      </c>
      <c r="D14" s="9" t="s">
        <v>29</v>
      </c>
      <c r="E14" s="9" t="s">
        <v>29</v>
      </c>
      <c r="F14" s="9">
        <v>5</v>
      </c>
      <c r="G14" s="9" t="s">
        <v>29</v>
      </c>
    </row>
    <row r="15" spans="1:7" ht="15" customHeight="1" x14ac:dyDescent="0.2">
      <c r="A15" s="20" t="s">
        <v>181</v>
      </c>
      <c r="B15" t="s">
        <v>461</v>
      </c>
      <c r="C15" s="9" t="s">
        <v>29</v>
      </c>
      <c r="D15" s="9">
        <v>20</v>
      </c>
      <c r="E15" s="9" t="s">
        <v>29</v>
      </c>
      <c r="F15" s="9" t="s">
        <v>29</v>
      </c>
      <c r="G15" s="9">
        <v>10</v>
      </c>
    </row>
    <row r="16" spans="1:7" ht="15" customHeight="1" x14ac:dyDescent="0.2">
      <c r="A16" s="20" t="s">
        <v>181</v>
      </c>
      <c r="B16" t="s">
        <v>197</v>
      </c>
      <c r="C16" s="9" t="s">
        <v>31</v>
      </c>
      <c r="D16" s="9" t="s">
        <v>31</v>
      </c>
      <c r="E16" s="9" t="s">
        <v>31</v>
      </c>
      <c r="F16" s="9" t="s">
        <v>31</v>
      </c>
      <c r="G16" s="9">
        <v>5</v>
      </c>
    </row>
    <row r="17" spans="1:7" ht="15" customHeight="1" x14ac:dyDescent="0.2">
      <c r="A17" s="20" t="s">
        <v>181</v>
      </c>
      <c r="B17" t="s">
        <v>456</v>
      </c>
      <c r="C17" s="9" t="s">
        <v>29</v>
      </c>
      <c r="D17" s="9">
        <v>0</v>
      </c>
      <c r="E17" s="9">
        <v>5</v>
      </c>
      <c r="F17" s="9">
        <v>5</v>
      </c>
      <c r="G17" s="9" t="s">
        <v>29</v>
      </c>
    </row>
    <row r="18" spans="1:7" ht="15" customHeight="1" x14ac:dyDescent="0.2">
      <c r="A18" s="20" t="s">
        <v>181</v>
      </c>
      <c r="B18" t="s">
        <v>198</v>
      </c>
      <c r="C18" s="9" t="s">
        <v>29</v>
      </c>
      <c r="D18" s="9">
        <v>10</v>
      </c>
      <c r="E18" s="9" t="s">
        <v>29</v>
      </c>
      <c r="F18" s="9">
        <v>5</v>
      </c>
      <c r="G18" s="9">
        <v>5</v>
      </c>
    </row>
    <row r="19" spans="1:7" ht="15" customHeight="1" x14ac:dyDescent="0.2">
      <c r="A19" s="20" t="s">
        <v>181</v>
      </c>
      <c r="B19" t="s">
        <v>462</v>
      </c>
      <c r="C19" s="9">
        <v>0</v>
      </c>
      <c r="D19" s="9">
        <v>0</v>
      </c>
      <c r="E19" s="9" t="s">
        <v>29</v>
      </c>
      <c r="F19" s="9" t="s">
        <v>29</v>
      </c>
      <c r="G19" s="9" t="s">
        <v>29</v>
      </c>
    </row>
    <row r="20" spans="1:7" ht="15" customHeight="1" x14ac:dyDescent="0.2">
      <c r="A20" s="20" t="s">
        <v>183</v>
      </c>
      <c r="B20" t="s">
        <v>134</v>
      </c>
      <c r="C20" s="9">
        <v>30</v>
      </c>
      <c r="D20" s="9">
        <v>20</v>
      </c>
      <c r="E20" s="9">
        <v>40</v>
      </c>
      <c r="F20" s="9" t="s">
        <v>29</v>
      </c>
      <c r="G20" s="9">
        <v>50</v>
      </c>
    </row>
    <row r="21" spans="1:7" ht="15" customHeight="1" x14ac:dyDescent="0.2">
      <c r="A21" s="20" t="s">
        <v>183</v>
      </c>
      <c r="B21" t="s">
        <v>463</v>
      </c>
      <c r="C21" s="9">
        <v>25</v>
      </c>
      <c r="D21" s="9">
        <v>30</v>
      </c>
      <c r="E21" s="9">
        <v>40</v>
      </c>
      <c r="F21" s="9">
        <v>45</v>
      </c>
      <c r="G21" s="9">
        <v>65</v>
      </c>
    </row>
    <row r="22" spans="1:7" ht="15" customHeight="1" x14ac:dyDescent="0.2">
      <c r="A22" s="20" t="s">
        <v>183</v>
      </c>
      <c r="B22" t="s">
        <v>464</v>
      </c>
      <c r="C22" s="31">
        <v>50</v>
      </c>
      <c r="D22" s="31">
        <v>135</v>
      </c>
      <c r="E22" s="31">
        <v>125</v>
      </c>
      <c r="F22" s="31">
        <v>125</v>
      </c>
      <c r="G22" s="31">
        <v>125</v>
      </c>
    </row>
    <row r="23" spans="1:7" ht="15" customHeight="1" x14ac:dyDescent="0.2">
      <c r="A23" s="20" t="s">
        <v>183</v>
      </c>
      <c r="B23" t="s">
        <v>320</v>
      </c>
      <c r="C23" s="31">
        <v>5</v>
      </c>
      <c r="D23" s="31">
        <v>20</v>
      </c>
      <c r="E23" s="31">
        <v>10</v>
      </c>
      <c r="F23" s="31">
        <v>25</v>
      </c>
      <c r="G23" s="31">
        <v>25</v>
      </c>
    </row>
    <row r="24" spans="1:7" ht="15" customHeight="1" x14ac:dyDescent="0.2">
      <c r="A24" s="20" t="s">
        <v>183</v>
      </c>
      <c r="B24" t="s">
        <v>254</v>
      </c>
      <c r="C24" s="31">
        <v>95</v>
      </c>
      <c r="D24" s="31">
        <v>5</v>
      </c>
      <c r="E24" s="31">
        <v>60</v>
      </c>
      <c r="F24" s="31">
        <v>15</v>
      </c>
      <c r="G24" s="31">
        <v>30</v>
      </c>
    </row>
    <row r="25" spans="1:7" ht="15" customHeight="1" x14ac:dyDescent="0.2">
      <c r="A25" s="20" t="s">
        <v>183</v>
      </c>
      <c r="B25" t="s">
        <v>465</v>
      </c>
      <c r="C25" s="31">
        <v>70</v>
      </c>
      <c r="D25" s="31">
        <v>60</v>
      </c>
      <c r="E25" s="31">
        <v>160</v>
      </c>
      <c r="F25" s="31">
        <v>125</v>
      </c>
      <c r="G25" s="31">
        <v>165</v>
      </c>
    </row>
    <row r="26" spans="1:7" ht="15" customHeight="1" x14ac:dyDescent="0.2">
      <c r="A26" s="20" t="s">
        <v>183</v>
      </c>
      <c r="B26" t="s">
        <v>48</v>
      </c>
      <c r="C26" s="31">
        <v>15</v>
      </c>
      <c r="D26" s="31" t="s">
        <v>29</v>
      </c>
      <c r="E26" s="31" t="s">
        <v>29</v>
      </c>
      <c r="F26" s="31">
        <v>25</v>
      </c>
      <c r="G26" s="31">
        <v>45</v>
      </c>
    </row>
    <row r="27" spans="1:7" ht="15" customHeight="1" x14ac:dyDescent="0.2">
      <c r="A27" s="20" t="s">
        <v>183</v>
      </c>
      <c r="B27" t="s">
        <v>466</v>
      </c>
      <c r="C27" s="31">
        <v>70</v>
      </c>
      <c r="D27" s="31">
        <v>15</v>
      </c>
      <c r="E27" s="31">
        <v>70</v>
      </c>
      <c r="F27" s="31">
        <v>70</v>
      </c>
      <c r="G27" s="31">
        <v>155</v>
      </c>
    </row>
    <row r="28" spans="1:7" ht="15" customHeight="1" x14ac:dyDescent="0.2">
      <c r="A28" s="20" t="s">
        <v>183</v>
      </c>
      <c r="B28" t="s">
        <v>467</v>
      </c>
      <c r="C28" s="31">
        <v>0</v>
      </c>
      <c r="D28" s="31">
        <v>0</v>
      </c>
      <c r="E28" s="31">
        <v>0</v>
      </c>
      <c r="F28" s="31">
        <v>0</v>
      </c>
      <c r="G28" s="31" t="s">
        <v>29</v>
      </c>
    </row>
    <row r="29" spans="1:7" ht="15" customHeight="1" x14ac:dyDescent="0.2">
      <c r="A29" s="20" t="s">
        <v>183</v>
      </c>
      <c r="B29" t="s">
        <v>258</v>
      </c>
      <c r="C29" s="31">
        <v>0</v>
      </c>
      <c r="D29" s="31" t="s">
        <v>29</v>
      </c>
      <c r="E29" s="31">
        <v>5</v>
      </c>
      <c r="F29" s="31">
        <v>5</v>
      </c>
      <c r="G29" s="31">
        <v>5</v>
      </c>
    </row>
    <row r="30" spans="1:7" ht="15" customHeight="1" x14ac:dyDescent="0.2">
      <c r="A30" s="20" t="s">
        <v>183</v>
      </c>
      <c r="B30" t="s">
        <v>460</v>
      </c>
      <c r="C30" s="31" t="s">
        <v>29</v>
      </c>
      <c r="D30" s="31" t="s">
        <v>29</v>
      </c>
      <c r="E30" s="31">
        <v>5</v>
      </c>
      <c r="F30" s="31">
        <v>10</v>
      </c>
      <c r="G30" s="31">
        <v>15</v>
      </c>
    </row>
    <row r="31" spans="1:7" ht="15" customHeight="1" x14ac:dyDescent="0.2">
      <c r="A31" s="20" t="s">
        <v>183</v>
      </c>
      <c r="B31" t="s">
        <v>468</v>
      </c>
      <c r="C31" s="31" t="s">
        <v>29</v>
      </c>
      <c r="D31" s="31" t="s">
        <v>29</v>
      </c>
      <c r="E31" s="31">
        <v>0</v>
      </c>
      <c r="F31" s="31">
        <v>0</v>
      </c>
      <c r="G31" s="31" t="s">
        <v>29</v>
      </c>
    </row>
    <row r="32" spans="1:7" ht="15" customHeight="1" x14ac:dyDescent="0.2">
      <c r="A32" s="20" t="s">
        <v>183</v>
      </c>
      <c r="B32" t="s">
        <v>469</v>
      </c>
      <c r="C32" s="31" t="s">
        <v>29</v>
      </c>
      <c r="D32" s="31">
        <v>10</v>
      </c>
      <c r="E32" s="31">
        <v>5</v>
      </c>
      <c r="F32" s="31">
        <v>5</v>
      </c>
      <c r="G32" s="31" t="s">
        <v>29</v>
      </c>
    </row>
    <row r="33" spans="1:7" ht="15" customHeight="1" x14ac:dyDescent="0.2">
      <c r="A33" s="20" t="s">
        <v>183</v>
      </c>
      <c r="B33" t="s">
        <v>202</v>
      </c>
      <c r="C33" s="31">
        <v>10</v>
      </c>
      <c r="D33" s="31">
        <v>5</v>
      </c>
      <c r="E33" s="31">
        <v>10</v>
      </c>
      <c r="F33" s="31">
        <v>15</v>
      </c>
      <c r="G33" s="31" t="s">
        <v>29</v>
      </c>
    </row>
    <row r="34" spans="1:7" ht="15" customHeight="1" x14ac:dyDescent="0.2">
      <c r="A34" s="20" t="s">
        <v>183</v>
      </c>
      <c r="B34" t="s">
        <v>461</v>
      </c>
      <c r="C34" s="31">
        <v>5</v>
      </c>
      <c r="D34" s="31">
        <v>5</v>
      </c>
      <c r="E34" s="31" t="s">
        <v>29</v>
      </c>
      <c r="F34" s="31">
        <v>0</v>
      </c>
      <c r="G34" s="31">
        <v>10</v>
      </c>
    </row>
    <row r="35" spans="1:7" ht="15" customHeight="1" x14ac:dyDescent="0.2">
      <c r="A35" s="20" t="s">
        <v>183</v>
      </c>
      <c r="B35" t="s">
        <v>470</v>
      </c>
      <c r="C35" s="31" t="s">
        <v>29</v>
      </c>
      <c r="D35" s="31" t="s">
        <v>29</v>
      </c>
      <c r="E35" s="31" t="s">
        <v>29</v>
      </c>
      <c r="F35" s="31" t="s">
        <v>29</v>
      </c>
      <c r="G35" s="31" t="s">
        <v>29</v>
      </c>
    </row>
    <row r="36" spans="1:7" ht="15" customHeight="1" x14ac:dyDescent="0.2">
      <c r="A36" s="20" t="s">
        <v>183</v>
      </c>
      <c r="B36" t="s">
        <v>471</v>
      </c>
      <c r="C36" s="31" t="s">
        <v>29</v>
      </c>
      <c r="D36" s="31">
        <v>0</v>
      </c>
      <c r="E36" s="31">
        <v>0</v>
      </c>
      <c r="F36" s="31" t="s">
        <v>29</v>
      </c>
      <c r="G36" s="31">
        <v>0</v>
      </c>
    </row>
    <row r="37" spans="1:7" ht="15" customHeight="1" x14ac:dyDescent="0.2">
      <c r="A37" s="20" t="s">
        <v>183</v>
      </c>
      <c r="B37" t="s">
        <v>472</v>
      </c>
      <c r="C37" s="31" t="s">
        <v>29</v>
      </c>
      <c r="D37" s="31">
        <v>5</v>
      </c>
      <c r="E37" s="31" t="s">
        <v>29</v>
      </c>
      <c r="F37" s="31" t="s">
        <v>29</v>
      </c>
      <c r="G37" s="31">
        <v>5</v>
      </c>
    </row>
    <row r="38" spans="1:7" ht="15" customHeight="1" x14ac:dyDescent="0.2">
      <c r="A38" s="20" t="s">
        <v>183</v>
      </c>
      <c r="B38" t="s">
        <v>473</v>
      </c>
      <c r="C38" s="31" t="s">
        <v>29</v>
      </c>
      <c r="D38" s="31">
        <v>5</v>
      </c>
      <c r="E38" s="31" t="s">
        <v>29</v>
      </c>
      <c r="F38" s="31">
        <v>0</v>
      </c>
      <c r="G38" s="31">
        <v>5</v>
      </c>
    </row>
    <row r="39" spans="1:7" ht="15" customHeight="1" x14ac:dyDescent="0.2">
      <c r="A39" s="20" t="s">
        <v>183</v>
      </c>
      <c r="B39" t="s">
        <v>474</v>
      </c>
      <c r="C39" s="31">
        <v>0</v>
      </c>
      <c r="D39" s="31" t="s">
        <v>29</v>
      </c>
      <c r="E39" s="31">
        <v>5</v>
      </c>
      <c r="F39" s="31">
        <v>0</v>
      </c>
      <c r="G39" s="31">
        <v>15</v>
      </c>
    </row>
    <row r="40" spans="1:7" ht="15" customHeight="1" x14ac:dyDescent="0.2">
      <c r="A40" s="20" t="s">
        <v>183</v>
      </c>
      <c r="B40" t="s">
        <v>475</v>
      </c>
      <c r="C40" s="31" t="s">
        <v>29</v>
      </c>
      <c r="D40" s="31" t="s">
        <v>29</v>
      </c>
      <c r="E40" s="31" t="s">
        <v>29</v>
      </c>
      <c r="F40" s="31" t="s">
        <v>29</v>
      </c>
      <c r="G40" s="31">
        <v>5</v>
      </c>
    </row>
    <row r="41" spans="1:7" ht="15" customHeight="1" x14ac:dyDescent="0.2">
      <c r="A41" s="20" t="s">
        <v>183</v>
      </c>
      <c r="B41" t="s">
        <v>476</v>
      </c>
      <c r="C41" s="31" t="s">
        <v>29</v>
      </c>
      <c r="D41" s="31" t="s">
        <v>29</v>
      </c>
      <c r="E41" s="31">
        <v>0</v>
      </c>
      <c r="F41" s="31">
        <v>10</v>
      </c>
      <c r="G41" s="31">
        <v>0</v>
      </c>
    </row>
    <row r="42" spans="1:7" ht="15" customHeight="1" x14ac:dyDescent="0.2">
      <c r="A42" s="20" t="s">
        <v>183</v>
      </c>
      <c r="B42" t="s">
        <v>477</v>
      </c>
      <c r="C42" s="31">
        <v>0</v>
      </c>
      <c r="D42" s="31" t="s">
        <v>29</v>
      </c>
      <c r="E42" s="31" t="s">
        <v>29</v>
      </c>
      <c r="F42" s="31">
        <v>0</v>
      </c>
      <c r="G42" s="31" t="s">
        <v>29</v>
      </c>
    </row>
    <row r="43" spans="1:7" ht="15" customHeight="1" x14ac:dyDescent="0.2">
      <c r="A43" s="20" t="s">
        <v>183</v>
      </c>
      <c r="B43" t="s">
        <v>478</v>
      </c>
      <c r="C43" s="31">
        <v>0</v>
      </c>
      <c r="D43" s="31">
        <v>0</v>
      </c>
      <c r="E43" s="31" t="s">
        <v>29</v>
      </c>
      <c r="F43" s="31">
        <v>0</v>
      </c>
      <c r="G43" s="31" t="s">
        <v>29</v>
      </c>
    </row>
    <row r="44" spans="1:7" ht="15" customHeight="1" x14ac:dyDescent="0.2">
      <c r="A44" s="20" t="s">
        <v>183</v>
      </c>
      <c r="B44" t="s">
        <v>195</v>
      </c>
      <c r="C44" s="31">
        <v>160</v>
      </c>
      <c r="D44" s="31">
        <v>110</v>
      </c>
      <c r="E44" s="31">
        <v>55</v>
      </c>
      <c r="F44" s="31">
        <v>90</v>
      </c>
      <c r="G44" s="31">
        <v>185</v>
      </c>
    </row>
    <row r="45" spans="1:7" ht="15" customHeight="1" x14ac:dyDescent="0.2">
      <c r="A45" s="20" t="s">
        <v>183</v>
      </c>
      <c r="B45" t="s">
        <v>271</v>
      </c>
      <c r="C45" s="31">
        <v>70</v>
      </c>
      <c r="D45" s="31" t="s">
        <v>29</v>
      </c>
      <c r="E45" s="31">
        <v>40</v>
      </c>
      <c r="F45" s="31">
        <v>65</v>
      </c>
      <c r="G45" s="31">
        <v>65</v>
      </c>
    </row>
    <row r="46" spans="1:7" ht="15" customHeight="1" x14ac:dyDescent="0.2">
      <c r="A46" s="20" t="s">
        <v>183</v>
      </c>
      <c r="B46" t="s">
        <v>272</v>
      </c>
      <c r="C46" s="31">
        <v>10</v>
      </c>
      <c r="D46" s="31">
        <v>20</v>
      </c>
      <c r="E46" s="31">
        <v>20</v>
      </c>
      <c r="F46" s="31">
        <v>15</v>
      </c>
      <c r="G46" s="31">
        <v>15</v>
      </c>
    </row>
    <row r="47" spans="1:7" ht="15" customHeight="1" x14ac:dyDescent="0.2">
      <c r="A47" s="20" t="s">
        <v>183</v>
      </c>
      <c r="B47" t="s">
        <v>197</v>
      </c>
      <c r="C47" s="31">
        <v>0</v>
      </c>
      <c r="D47" s="31" t="s">
        <v>29</v>
      </c>
      <c r="E47" s="31">
        <v>15</v>
      </c>
      <c r="F47" s="31">
        <v>35</v>
      </c>
      <c r="G47" s="31">
        <v>30</v>
      </c>
    </row>
    <row r="48" spans="1:7" ht="15" customHeight="1" x14ac:dyDescent="0.2">
      <c r="A48" s="20" t="s">
        <v>183</v>
      </c>
      <c r="B48" t="s">
        <v>479</v>
      </c>
      <c r="C48" s="31" t="s">
        <v>29</v>
      </c>
      <c r="D48" s="31">
        <v>10</v>
      </c>
      <c r="E48" s="31">
        <v>0</v>
      </c>
      <c r="F48" s="31" t="s">
        <v>31</v>
      </c>
      <c r="G48" s="31" t="s">
        <v>31</v>
      </c>
    </row>
    <row r="49" spans="1:7" ht="15" customHeight="1" x14ac:dyDescent="0.2">
      <c r="A49" s="20" t="s">
        <v>183</v>
      </c>
      <c r="B49" t="s">
        <v>480</v>
      </c>
      <c r="C49" s="31" t="s">
        <v>29</v>
      </c>
      <c r="D49" s="31">
        <v>0</v>
      </c>
      <c r="E49" s="31" t="s">
        <v>29</v>
      </c>
      <c r="F49" s="31" t="s">
        <v>29</v>
      </c>
      <c r="G49" s="31">
        <v>5</v>
      </c>
    </row>
    <row r="50" spans="1:7" ht="15" customHeight="1" x14ac:dyDescent="0.2">
      <c r="A50" s="20" t="s">
        <v>183</v>
      </c>
      <c r="B50" t="s">
        <v>481</v>
      </c>
      <c r="C50" s="31">
        <v>0</v>
      </c>
      <c r="D50" s="31">
        <v>0</v>
      </c>
      <c r="E50" s="31" t="s">
        <v>29</v>
      </c>
      <c r="F50" s="31">
        <v>0</v>
      </c>
      <c r="G50" s="31" t="s">
        <v>29</v>
      </c>
    </row>
    <row r="51" spans="1:7" ht="15" customHeight="1" x14ac:dyDescent="0.2">
      <c r="A51" s="20" t="s">
        <v>183</v>
      </c>
      <c r="B51" t="s">
        <v>274</v>
      </c>
      <c r="C51" s="31">
        <v>0</v>
      </c>
      <c r="D51" s="31">
        <v>15</v>
      </c>
      <c r="E51" s="31">
        <v>5</v>
      </c>
      <c r="F51" s="31">
        <v>5</v>
      </c>
      <c r="G51" s="31">
        <v>0</v>
      </c>
    </row>
    <row r="52" spans="1:7" ht="15" customHeight="1" x14ac:dyDescent="0.2">
      <c r="A52" s="20" t="s">
        <v>183</v>
      </c>
      <c r="B52" t="s">
        <v>66</v>
      </c>
      <c r="C52" s="31" t="s">
        <v>29</v>
      </c>
      <c r="D52" s="31">
        <v>5</v>
      </c>
      <c r="E52" s="31">
        <v>0</v>
      </c>
      <c r="F52" s="31">
        <v>5</v>
      </c>
      <c r="G52" s="31" t="s">
        <v>29</v>
      </c>
    </row>
    <row r="53" spans="1:7" ht="15" customHeight="1" x14ac:dyDescent="0.2">
      <c r="A53" s="20" t="s">
        <v>183</v>
      </c>
      <c r="B53" t="s">
        <v>250</v>
      </c>
      <c r="C53" s="31">
        <v>25</v>
      </c>
      <c r="D53" s="31">
        <v>5</v>
      </c>
      <c r="E53" s="31">
        <v>35</v>
      </c>
      <c r="F53" s="31">
        <v>20</v>
      </c>
      <c r="G53" s="31">
        <v>55</v>
      </c>
    </row>
    <row r="54" spans="1:7" ht="15" customHeight="1" x14ac:dyDescent="0.2">
      <c r="A54" s="20" t="s">
        <v>183</v>
      </c>
      <c r="B54" t="s">
        <v>207</v>
      </c>
      <c r="C54" s="31" t="s">
        <v>29</v>
      </c>
      <c r="D54" s="31">
        <v>0</v>
      </c>
      <c r="E54" s="31">
        <v>0</v>
      </c>
      <c r="F54" s="31" t="s">
        <v>29</v>
      </c>
      <c r="G54" s="31">
        <v>5</v>
      </c>
    </row>
    <row r="55" spans="1:7" ht="15" customHeight="1" x14ac:dyDescent="0.2">
      <c r="A55" s="20" t="s">
        <v>183</v>
      </c>
      <c r="B55" t="s">
        <v>176</v>
      </c>
      <c r="C55" s="31">
        <v>60</v>
      </c>
      <c r="D55" s="31">
        <v>50</v>
      </c>
      <c r="E55" s="31">
        <v>60</v>
      </c>
      <c r="F55" s="31">
        <v>50</v>
      </c>
      <c r="G55" s="31">
        <v>125</v>
      </c>
    </row>
    <row r="56" spans="1:7" ht="15" customHeight="1" x14ac:dyDescent="0.2">
      <c r="A56" s="20" t="s">
        <v>183</v>
      </c>
      <c r="B56" t="s">
        <v>462</v>
      </c>
      <c r="C56" s="31">
        <v>0</v>
      </c>
      <c r="D56" s="31">
        <v>10</v>
      </c>
      <c r="E56" s="31">
        <v>10</v>
      </c>
      <c r="F56" s="31">
        <v>35</v>
      </c>
      <c r="G56" s="31">
        <v>30</v>
      </c>
    </row>
    <row r="57" spans="1:7" ht="15" customHeight="1" x14ac:dyDescent="0.2">
      <c r="A57" s="20" t="s">
        <v>183</v>
      </c>
      <c r="B57" t="s">
        <v>200</v>
      </c>
      <c r="C57" s="31">
        <v>15</v>
      </c>
      <c r="D57" s="31">
        <v>20</v>
      </c>
      <c r="E57" s="31">
        <v>30</v>
      </c>
      <c r="F57" s="31">
        <v>35</v>
      </c>
      <c r="G57" s="31">
        <v>20</v>
      </c>
    </row>
    <row r="58" spans="1:7" ht="15" customHeight="1" x14ac:dyDescent="0.2">
      <c r="A58" s="20" t="s">
        <v>185</v>
      </c>
      <c r="B58" t="s">
        <v>482</v>
      </c>
      <c r="C58" s="31">
        <v>20</v>
      </c>
      <c r="D58" s="31">
        <v>40</v>
      </c>
      <c r="E58" s="31">
        <v>20</v>
      </c>
      <c r="F58" s="31">
        <v>75</v>
      </c>
      <c r="G58" s="31">
        <v>70</v>
      </c>
    </row>
    <row r="59" spans="1:7" ht="15" customHeight="1" x14ac:dyDescent="0.2">
      <c r="A59" s="20" t="s">
        <v>185</v>
      </c>
      <c r="B59" t="s">
        <v>483</v>
      </c>
      <c r="C59" s="31">
        <v>0</v>
      </c>
      <c r="D59" s="31">
        <v>0</v>
      </c>
      <c r="E59" s="31">
        <v>10</v>
      </c>
      <c r="F59" s="31">
        <v>0</v>
      </c>
      <c r="G59" s="31" t="s">
        <v>29</v>
      </c>
    </row>
    <row r="60" spans="1:7" ht="15" customHeight="1" x14ac:dyDescent="0.2">
      <c r="A60" s="20" t="s">
        <v>185</v>
      </c>
      <c r="B60" t="s">
        <v>484</v>
      </c>
      <c r="C60" s="31">
        <v>15</v>
      </c>
      <c r="D60" s="31">
        <v>5</v>
      </c>
      <c r="E60" s="31">
        <v>15</v>
      </c>
      <c r="F60" s="31">
        <v>15</v>
      </c>
      <c r="G60" s="31">
        <v>20</v>
      </c>
    </row>
    <row r="61" spans="1:7" ht="15" customHeight="1" x14ac:dyDescent="0.2">
      <c r="A61" s="20" t="s">
        <v>185</v>
      </c>
      <c r="B61" t="s">
        <v>320</v>
      </c>
      <c r="C61" s="31">
        <v>20</v>
      </c>
      <c r="D61" s="31">
        <v>15</v>
      </c>
      <c r="E61" s="31">
        <v>15</v>
      </c>
      <c r="F61" s="31" t="s">
        <v>29</v>
      </c>
      <c r="G61" s="31">
        <v>20</v>
      </c>
    </row>
    <row r="62" spans="1:7" ht="15" customHeight="1" x14ac:dyDescent="0.2">
      <c r="A62" s="20" t="s">
        <v>185</v>
      </c>
      <c r="B62" t="s">
        <v>485</v>
      </c>
      <c r="C62" s="31">
        <v>10</v>
      </c>
      <c r="D62" s="31">
        <v>0</v>
      </c>
      <c r="E62" s="31">
        <v>0</v>
      </c>
      <c r="F62" s="31">
        <v>10</v>
      </c>
      <c r="G62" s="31">
        <v>5</v>
      </c>
    </row>
    <row r="63" spans="1:7" ht="15" customHeight="1" x14ac:dyDescent="0.2">
      <c r="A63" s="20" t="s">
        <v>185</v>
      </c>
      <c r="B63" t="s">
        <v>46</v>
      </c>
      <c r="C63" s="31">
        <v>30</v>
      </c>
      <c r="D63" s="31">
        <v>20</v>
      </c>
      <c r="E63" s="31">
        <v>95</v>
      </c>
      <c r="F63" s="31">
        <v>130</v>
      </c>
      <c r="G63" s="31">
        <v>120</v>
      </c>
    </row>
    <row r="64" spans="1:7" ht="15" customHeight="1" x14ac:dyDescent="0.2">
      <c r="A64" s="20" t="s">
        <v>185</v>
      </c>
      <c r="B64" t="s">
        <v>486</v>
      </c>
      <c r="C64" s="31">
        <v>100</v>
      </c>
      <c r="D64" s="31">
        <v>95</v>
      </c>
      <c r="E64" s="31">
        <v>35</v>
      </c>
      <c r="F64" s="31">
        <v>100</v>
      </c>
      <c r="G64" s="31">
        <v>175</v>
      </c>
    </row>
    <row r="65" spans="1:7" ht="15" customHeight="1" x14ac:dyDescent="0.2">
      <c r="A65" s="20" t="s">
        <v>185</v>
      </c>
      <c r="B65" t="s">
        <v>325</v>
      </c>
      <c r="C65" s="31">
        <v>5</v>
      </c>
      <c r="D65" s="31">
        <v>5</v>
      </c>
      <c r="E65" s="31">
        <v>5</v>
      </c>
      <c r="F65" s="31" t="s">
        <v>29</v>
      </c>
      <c r="G65" s="31" t="s">
        <v>29</v>
      </c>
    </row>
    <row r="66" spans="1:7" ht="15" customHeight="1" x14ac:dyDescent="0.2">
      <c r="A66" s="20" t="s">
        <v>185</v>
      </c>
      <c r="B66" t="s">
        <v>487</v>
      </c>
      <c r="C66" s="31">
        <v>5</v>
      </c>
      <c r="D66" s="31" t="s">
        <v>29</v>
      </c>
      <c r="E66" s="31">
        <v>15</v>
      </c>
      <c r="F66" s="31">
        <v>5</v>
      </c>
      <c r="G66" s="31" t="s">
        <v>29</v>
      </c>
    </row>
    <row r="67" spans="1:7" ht="15" customHeight="1" x14ac:dyDescent="0.2">
      <c r="A67" s="20" t="s">
        <v>185</v>
      </c>
      <c r="B67" t="s">
        <v>467</v>
      </c>
      <c r="C67" s="31">
        <v>0</v>
      </c>
      <c r="D67" s="31">
        <v>0</v>
      </c>
      <c r="E67" s="31" t="s">
        <v>29</v>
      </c>
      <c r="F67" s="31" t="s">
        <v>29</v>
      </c>
      <c r="G67" s="31">
        <v>0</v>
      </c>
    </row>
    <row r="68" spans="1:7" ht="15" customHeight="1" x14ac:dyDescent="0.2">
      <c r="A68" s="20" t="s">
        <v>185</v>
      </c>
      <c r="B68" t="s">
        <v>488</v>
      </c>
      <c r="C68" s="31" t="s">
        <v>31</v>
      </c>
      <c r="D68" s="31" t="s">
        <v>31</v>
      </c>
      <c r="E68" s="31" t="s">
        <v>29</v>
      </c>
      <c r="F68" s="31">
        <v>0</v>
      </c>
      <c r="G68" s="31" t="s">
        <v>29</v>
      </c>
    </row>
    <row r="69" spans="1:7" ht="15" customHeight="1" x14ac:dyDescent="0.2">
      <c r="A69" s="20" t="s">
        <v>185</v>
      </c>
      <c r="B69" t="s">
        <v>460</v>
      </c>
      <c r="C69" s="31">
        <v>15</v>
      </c>
      <c r="D69" s="31">
        <v>5</v>
      </c>
      <c r="E69" s="31">
        <v>15</v>
      </c>
      <c r="F69" s="31">
        <v>10</v>
      </c>
      <c r="G69" s="31">
        <v>10</v>
      </c>
    </row>
    <row r="70" spans="1:7" ht="15" customHeight="1" x14ac:dyDescent="0.2">
      <c r="A70" s="20" t="s">
        <v>185</v>
      </c>
      <c r="B70" t="s">
        <v>468</v>
      </c>
      <c r="C70" s="31">
        <v>0</v>
      </c>
      <c r="D70" s="31">
        <v>0</v>
      </c>
      <c r="E70" s="31">
        <v>0</v>
      </c>
      <c r="F70" s="31">
        <v>0</v>
      </c>
      <c r="G70" s="31" t="s">
        <v>29</v>
      </c>
    </row>
    <row r="71" spans="1:7" ht="15" customHeight="1" x14ac:dyDescent="0.2">
      <c r="A71" s="20" t="s">
        <v>185</v>
      </c>
      <c r="B71" t="s">
        <v>202</v>
      </c>
      <c r="C71" s="31">
        <v>20</v>
      </c>
      <c r="D71" s="31">
        <v>25</v>
      </c>
      <c r="E71" s="31">
        <v>15</v>
      </c>
      <c r="F71" s="31">
        <v>10</v>
      </c>
      <c r="G71" s="31">
        <v>5</v>
      </c>
    </row>
    <row r="72" spans="1:7" ht="15" customHeight="1" x14ac:dyDescent="0.2">
      <c r="A72" s="20" t="s">
        <v>185</v>
      </c>
      <c r="B72" t="s">
        <v>136</v>
      </c>
      <c r="C72" s="31">
        <v>5</v>
      </c>
      <c r="D72" s="31">
        <v>5</v>
      </c>
      <c r="E72" s="31">
        <v>15</v>
      </c>
      <c r="F72" s="31">
        <v>25</v>
      </c>
      <c r="G72" s="31">
        <v>20</v>
      </c>
    </row>
    <row r="73" spans="1:7" ht="15" customHeight="1" x14ac:dyDescent="0.2">
      <c r="A73" s="20" t="s">
        <v>185</v>
      </c>
      <c r="B73" t="s">
        <v>489</v>
      </c>
      <c r="C73" s="31">
        <v>0</v>
      </c>
      <c r="D73" s="31">
        <v>0</v>
      </c>
      <c r="E73" s="31">
        <v>0</v>
      </c>
      <c r="F73" s="31">
        <v>0</v>
      </c>
      <c r="G73" s="31">
        <v>15</v>
      </c>
    </row>
    <row r="74" spans="1:7" ht="15" customHeight="1" x14ac:dyDescent="0.2">
      <c r="A74" s="20" t="s">
        <v>185</v>
      </c>
      <c r="B74" t="s">
        <v>192</v>
      </c>
      <c r="C74" s="31">
        <v>330</v>
      </c>
      <c r="D74" s="31">
        <v>220</v>
      </c>
      <c r="E74" s="31">
        <v>365</v>
      </c>
      <c r="F74" s="31">
        <v>440</v>
      </c>
      <c r="G74" s="31">
        <v>460</v>
      </c>
    </row>
    <row r="75" spans="1:7" ht="15" customHeight="1" x14ac:dyDescent="0.2">
      <c r="A75" s="20" t="s">
        <v>185</v>
      </c>
      <c r="B75" t="s">
        <v>490</v>
      </c>
      <c r="C75" s="31">
        <v>35</v>
      </c>
      <c r="D75" s="31">
        <v>90</v>
      </c>
      <c r="E75" s="31" t="s">
        <v>31</v>
      </c>
      <c r="F75" s="31" t="s">
        <v>31</v>
      </c>
      <c r="G75" s="31" t="s">
        <v>31</v>
      </c>
    </row>
    <row r="76" spans="1:7" ht="15" customHeight="1" x14ac:dyDescent="0.2">
      <c r="A76" s="20" t="s">
        <v>185</v>
      </c>
      <c r="B76" t="s">
        <v>470</v>
      </c>
      <c r="C76" s="31">
        <v>10</v>
      </c>
      <c r="D76" s="31" t="s">
        <v>29</v>
      </c>
      <c r="E76" s="31" t="s">
        <v>29</v>
      </c>
      <c r="F76" s="31">
        <v>10</v>
      </c>
      <c r="G76" s="31">
        <v>5</v>
      </c>
    </row>
    <row r="77" spans="1:7" ht="15" customHeight="1" x14ac:dyDescent="0.2">
      <c r="A77" s="20" t="s">
        <v>185</v>
      </c>
      <c r="B77" t="s">
        <v>471</v>
      </c>
      <c r="C77" s="31">
        <v>0</v>
      </c>
      <c r="D77" s="31">
        <v>0</v>
      </c>
      <c r="E77" s="31">
        <v>0</v>
      </c>
      <c r="F77" s="31" t="s">
        <v>29</v>
      </c>
      <c r="G77" s="31" t="s">
        <v>29</v>
      </c>
    </row>
    <row r="78" spans="1:7" ht="15" customHeight="1" x14ac:dyDescent="0.2">
      <c r="A78" s="20" t="s">
        <v>185</v>
      </c>
      <c r="B78" t="s">
        <v>473</v>
      </c>
      <c r="C78" s="31">
        <v>20</v>
      </c>
      <c r="D78" s="31">
        <v>10</v>
      </c>
      <c r="E78" s="31">
        <v>15</v>
      </c>
      <c r="F78" s="31">
        <v>15</v>
      </c>
      <c r="G78" s="31">
        <v>5</v>
      </c>
    </row>
    <row r="79" spans="1:7" ht="15" customHeight="1" x14ac:dyDescent="0.2">
      <c r="A79" s="20" t="s">
        <v>185</v>
      </c>
      <c r="B79" t="s">
        <v>475</v>
      </c>
      <c r="C79" s="31" t="s">
        <v>29</v>
      </c>
      <c r="D79" s="31">
        <v>0</v>
      </c>
      <c r="E79" s="31">
        <v>0</v>
      </c>
      <c r="F79" s="31" t="s">
        <v>29</v>
      </c>
      <c r="G79" s="31" t="s">
        <v>29</v>
      </c>
    </row>
    <row r="80" spans="1:7" ht="15" customHeight="1" x14ac:dyDescent="0.2">
      <c r="A80" s="20" t="s">
        <v>185</v>
      </c>
      <c r="B80" t="s">
        <v>491</v>
      </c>
      <c r="C80" s="31">
        <v>10</v>
      </c>
      <c r="D80" s="31">
        <v>5</v>
      </c>
      <c r="E80" s="31">
        <v>30</v>
      </c>
      <c r="F80" s="31">
        <v>20</v>
      </c>
      <c r="G80" s="31">
        <v>50</v>
      </c>
    </row>
    <row r="81" spans="1:7" ht="15" customHeight="1" x14ac:dyDescent="0.2">
      <c r="A81" s="20" t="s">
        <v>185</v>
      </c>
      <c r="B81" t="s">
        <v>195</v>
      </c>
      <c r="C81" s="31">
        <v>140</v>
      </c>
      <c r="D81" s="31">
        <v>60</v>
      </c>
      <c r="E81" s="31">
        <v>40</v>
      </c>
      <c r="F81" s="31">
        <v>145</v>
      </c>
      <c r="G81" s="31">
        <v>115</v>
      </c>
    </row>
    <row r="82" spans="1:7" ht="15" customHeight="1" x14ac:dyDescent="0.2">
      <c r="A82" s="20" t="s">
        <v>185</v>
      </c>
      <c r="B82" t="s">
        <v>210</v>
      </c>
      <c r="C82" s="31">
        <v>185</v>
      </c>
      <c r="D82" s="31">
        <v>165</v>
      </c>
      <c r="E82" s="31">
        <v>255</v>
      </c>
      <c r="F82" s="31">
        <v>220</v>
      </c>
      <c r="G82" s="31">
        <v>295</v>
      </c>
    </row>
    <row r="83" spans="1:7" ht="15" customHeight="1" x14ac:dyDescent="0.2">
      <c r="A83" s="20" t="s">
        <v>185</v>
      </c>
      <c r="B83" t="s">
        <v>479</v>
      </c>
      <c r="C83" s="31" t="s">
        <v>29</v>
      </c>
      <c r="D83" s="31" t="s">
        <v>29</v>
      </c>
      <c r="E83" s="31" t="s">
        <v>29</v>
      </c>
      <c r="F83" s="31" t="s">
        <v>31</v>
      </c>
      <c r="G83" s="31" t="s">
        <v>31</v>
      </c>
    </row>
    <row r="84" spans="1:7" ht="15" customHeight="1" x14ac:dyDescent="0.2">
      <c r="A84" s="20" t="s">
        <v>185</v>
      </c>
      <c r="B84" t="s">
        <v>492</v>
      </c>
      <c r="C84" s="31">
        <v>20</v>
      </c>
      <c r="D84" s="31">
        <v>0</v>
      </c>
      <c r="E84" s="31">
        <v>20</v>
      </c>
      <c r="F84" s="31">
        <v>25</v>
      </c>
      <c r="G84" s="31">
        <v>15</v>
      </c>
    </row>
    <row r="85" spans="1:7" ht="15" customHeight="1" x14ac:dyDescent="0.2">
      <c r="A85" s="20" t="s">
        <v>185</v>
      </c>
      <c r="B85" t="s">
        <v>493</v>
      </c>
      <c r="C85" s="31">
        <v>0</v>
      </c>
      <c r="D85" s="31">
        <v>0</v>
      </c>
      <c r="E85" s="31">
        <v>0</v>
      </c>
      <c r="F85" s="31" t="s">
        <v>29</v>
      </c>
      <c r="G85" s="31">
        <v>5</v>
      </c>
    </row>
    <row r="86" spans="1:7" ht="15" customHeight="1" x14ac:dyDescent="0.2">
      <c r="A86" s="20" t="s">
        <v>185</v>
      </c>
      <c r="B86" t="s">
        <v>494</v>
      </c>
      <c r="C86" s="31">
        <v>35</v>
      </c>
      <c r="D86" s="31" t="s">
        <v>29</v>
      </c>
      <c r="E86" s="31">
        <v>75</v>
      </c>
      <c r="F86" s="31">
        <v>30</v>
      </c>
      <c r="G86" s="31">
        <v>155</v>
      </c>
    </row>
    <row r="87" spans="1:7" ht="15" customHeight="1" x14ac:dyDescent="0.2">
      <c r="A87" s="20" t="s">
        <v>185</v>
      </c>
      <c r="B87" t="s">
        <v>480</v>
      </c>
      <c r="C87" s="31">
        <v>5</v>
      </c>
      <c r="D87" s="31" t="s">
        <v>29</v>
      </c>
      <c r="E87" s="31" t="s">
        <v>29</v>
      </c>
      <c r="F87" s="31" t="s">
        <v>29</v>
      </c>
      <c r="G87" s="31" t="s">
        <v>29</v>
      </c>
    </row>
    <row r="88" spans="1:7" ht="15" customHeight="1" x14ac:dyDescent="0.2">
      <c r="A88" s="20" t="s">
        <v>185</v>
      </c>
      <c r="B88" t="s">
        <v>495</v>
      </c>
      <c r="C88" s="31">
        <v>0</v>
      </c>
      <c r="D88" s="31" t="s">
        <v>29</v>
      </c>
      <c r="E88" s="31">
        <v>0</v>
      </c>
      <c r="F88" s="31" t="s">
        <v>29</v>
      </c>
      <c r="G88" s="31" t="s">
        <v>29</v>
      </c>
    </row>
    <row r="89" spans="1:7" ht="15" customHeight="1" x14ac:dyDescent="0.2">
      <c r="A89" s="20" t="s">
        <v>185</v>
      </c>
      <c r="B89" t="s">
        <v>496</v>
      </c>
      <c r="C89" s="31">
        <v>15</v>
      </c>
      <c r="D89" s="31">
        <v>15</v>
      </c>
      <c r="E89" s="31" t="s">
        <v>29</v>
      </c>
      <c r="F89" s="31" t="s">
        <v>29</v>
      </c>
      <c r="G89" s="31">
        <v>10</v>
      </c>
    </row>
    <row r="90" spans="1:7" ht="15" customHeight="1" x14ac:dyDescent="0.2">
      <c r="A90" s="20" t="s">
        <v>185</v>
      </c>
      <c r="B90" t="s">
        <v>64</v>
      </c>
      <c r="C90" s="31">
        <v>0</v>
      </c>
      <c r="D90" s="31" t="s">
        <v>29</v>
      </c>
      <c r="E90" s="31">
        <v>10</v>
      </c>
      <c r="F90" s="31">
        <v>15</v>
      </c>
      <c r="G90" s="31">
        <v>5</v>
      </c>
    </row>
    <row r="91" spans="1:7" ht="15" customHeight="1" x14ac:dyDescent="0.2">
      <c r="A91" s="20" t="s">
        <v>185</v>
      </c>
      <c r="B91" t="s">
        <v>497</v>
      </c>
      <c r="C91" s="31" t="s">
        <v>29</v>
      </c>
      <c r="D91" s="31">
        <v>0</v>
      </c>
      <c r="E91" s="31">
        <v>10</v>
      </c>
      <c r="F91" s="31">
        <v>0</v>
      </c>
      <c r="G91" s="31">
        <v>0</v>
      </c>
    </row>
    <row r="92" spans="1:7" ht="15" customHeight="1" x14ac:dyDescent="0.2">
      <c r="A92" s="20" t="s">
        <v>185</v>
      </c>
      <c r="B92" t="s">
        <v>66</v>
      </c>
      <c r="C92" s="31">
        <v>20</v>
      </c>
      <c r="D92" s="31" t="s">
        <v>29</v>
      </c>
      <c r="E92" s="31">
        <v>10</v>
      </c>
      <c r="F92" s="31" t="s">
        <v>29</v>
      </c>
      <c r="G92" s="31">
        <v>5</v>
      </c>
    </row>
    <row r="93" spans="1:7" ht="15" customHeight="1" x14ac:dyDescent="0.2">
      <c r="A93" s="20" t="s">
        <v>185</v>
      </c>
      <c r="B93" t="s">
        <v>498</v>
      </c>
      <c r="C93" s="31">
        <v>0</v>
      </c>
      <c r="D93" s="31">
        <v>10</v>
      </c>
      <c r="E93" s="31">
        <v>0</v>
      </c>
      <c r="F93" s="31">
        <v>0</v>
      </c>
      <c r="G93" s="31" t="s">
        <v>31</v>
      </c>
    </row>
    <row r="94" spans="1:7" ht="15" customHeight="1" x14ac:dyDescent="0.2">
      <c r="A94" s="20" t="s">
        <v>185</v>
      </c>
      <c r="B94" t="s">
        <v>499</v>
      </c>
      <c r="C94" s="31">
        <v>35</v>
      </c>
      <c r="D94" s="31">
        <v>10</v>
      </c>
      <c r="E94" s="31">
        <v>5</v>
      </c>
      <c r="F94" s="31">
        <v>25</v>
      </c>
      <c r="G94" s="31">
        <v>10</v>
      </c>
    </row>
    <row r="95" spans="1:7" ht="15" customHeight="1" x14ac:dyDescent="0.2">
      <c r="A95" s="20" t="s">
        <v>185</v>
      </c>
      <c r="B95" t="s">
        <v>145</v>
      </c>
      <c r="C95" s="31">
        <v>0</v>
      </c>
      <c r="D95" s="31" t="s">
        <v>29</v>
      </c>
      <c r="E95" s="31">
        <v>25</v>
      </c>
      <c r="F95" s="31">
        <v>70</v>
      </c>
      <c r="G95" s="31">
        <v>80</v>
      </c>
    </row>
    <row r="96" spans="1:7" ht="15" customHeight="1" x14ac:dyDescent="0.2">
      <c r="A96" s="20" t="s">
        <v>185</v>
      </c>
      <c r="B96" t="s">
        <v>250</v>
      </c>
      <c r="C96" s="31">
        <v>5</v>
      </c>
      <c r="D96" s="31">
        <v>15</v>
      </c>
      <c r="E96" s="31">
        <v>5</v>
      </c>
      <c r="F96" s="31">
        <v>25</v>
      </c>
      <c r="G96" s="31">
        <v>20</v>
      </c>
    </row>
    <row r="97" spans="1:7" ht="15" customHeight="1" x14ac:dyDescent="0.2">
      <c r="A97" s="20" t="s">
        <v>185</v>
      </c>
      <c r="B97" t="s">
        <v>500</v>
      </c>
      <c r="C97" s="31" t="s">
        <v>29</v>
      </c>
      <c r="D97" s="31">
        <v>10</v>
      </c>
      <c r="E97" s="31">
        <v>10</v>
      </c>
      <c r="F97" s="31">
        <v>10</v>
      </c>
      <c r="G97" s="31" t="s">
        <v>29</v>
      </c>
    </row>
    <row r="98" spans="1:7" ht="15" customHeight="1" x14ac:dyDescent="0.2">
      <c r="A98" s="20" t="s">
        <v>185</v>
      </c>
      <c r="B98" t="s">
        <v>176</v>
      </c>
      <c r="C98" s="31">
        <v>135</v>
      </c>
      <c r="D98" s="31">
        <v>115</v>
      </c>
      <c r="E98" s="31">
        <v>165</v>
      </c>
      <c r="F98" s="31">
        <v>105</v>
      </c>
      <c r="G98" s="31">
        <v>220</v>
      </c>
    </row>
    <row r="99" spans="1:7" x14ac:dyDescent="0.2">
      <c r="A99" s="20" t="s">
        <v>185</v>
      </c>
      <c r="B99" t="s">
        <v>501</v>
      </c>
      <c r="C99" s="31" t="s">
        <v>29</v>
      </c>
      <c r="D99" s="31" t="s">
        <v>29</v>
      </c>
      <c r="E99" s="31">
        <v>10</v>
      </c>
      <c r="F99" s="31" t="s">
        <v>29</v>
      </c>
      <c r="G99" s="31">
        <v>5</v>
      </c>
    </row>
    <row r="100" spans="1:7" x14ac:dyDescent="0.2">
      <c r="A100" s="20" t="s">
        <v>185</v>
      </c>
      <c r="B100" t="s">
        <v>502</v>
      </c>
      <c r="C100" s="31">
        <v>0</v>
      </c>
      <c r="D100" s="31">
        <v>0</v>
      </c>
      <c r="E100" s="31">
        <v>0</v>
      </c>
      <c r="F100" s="31">
        <v>0</v>
      </c>
      <c r="G100" s="31" t="s">
        <v>29</v>
      </c>
    </row>
    <row r="101" spans="1:7" x14ac:dyDescent="0.2">
      <c r="A101" s="20" t="s">
        <v>185</v>
      </c>
      <c r="B101" t="s">
        <v>503</v>
      </c>
      <c r="C101" s="31">
        <v>0</v>
      </c>
      <c r="D101" s="31">
        <v>0</v>
      </c>
      <c r="E101" s="31">
        <v>0</v>
      </c>
      <c r="F101" s="31" t="s">
        <v>29</v>
      </c>
      <c r="G101" s="31">
        <v>0</v>
      </c>
    </row>
    <row r="102" spans="1:7" x14ac:dyDescent="0.2">
      <c r="A102" s="20" t="s">
        <v>185</v>
      </c>
      <c r="B102" t="s">
        <v>504</v>
      </c>
      <c r="C102" s="31">
        <v>0</v>
      </c>
      <c r="D102" s="31">
        <v>0</v>
      </c>
      <c r="E102" s="31">
        <v>10</v>
      </c>
      <c r="F102" s="31">
        <v>0</v>
      </c>
      <c r="G102" s="31">
        <v>0</v>
      </c>
    </row>
    <row r="103" spans="1:7" x14ac:dyDescent="0.2">
      <c r="A103" s="20" t="s">
        <v>185</v>
      </c>
      <c r="B103" t="s">
        <v>200</v>
      </c>
      <c r="C103" s="31">
        <v>0</v>
      </c>
      <c r="D103" s="31">
        <v>15</v>
      </c>
      <c r="E103" s="31">
        <v>65</v>
      </c>
      <c r="F103" s="31">
        <v>40</v>
      </c>
      <c r="G103" s="31">
        <v>45</v>
      </c>
    </row>
    <row r="104" spans="1:7" x14ac:dyDescent="0.2">
      <c r="A104" s="20" t="s">
        <v>185</v>
      </c>
      <c r="B104" t="s">
        <v>505</v>
      </c>
      <c r="C104" s="31">
        <v>5</v>
      </c>
      <c r="D104" s="31">
        <v>10</v>
      </c>
      <c r="E104" s="31">
        <v>35</v>
      </c>
      <c r="F104" s="31">
        <v>30</v>
      </c>
      <c r="G104" s="31">
        <v>45</v>
      </c>
    </row>
    <row r="105" spans="1:7" x14ac:dyDescent="0.2">
      <c r="A105" s="20" t="s">
        <v>185</v>
      </c>
      <c r="B105" t="s">
        <v>506</v>
      </c>
      <c r="C105" s="31" t="s">
        <v>29</v>
      </c>
      <c r="D105" s="31" t="s">
        <v>29</v>
      </c>
      <c r="E105" s="31">
        <v>0</v>
      </c>
      <c r="F105" s="31">
        <v>10</v>
      </c>
      <c r="G105" s="31">
        <v>10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6"/>
  <sheetViews>
    <sheetView workbookViewId="0"/>
  </sheetViews>
  <sheetFormatPr defaultColWidth="11.5546875" defaultRowHeight="15.6" x14ac:dyDescent="0.2"/>
  <cols>
    <col min="1" max="1" width="7.44140625" customWidth="1"/>
    <col min="2" max="2" width="45" customWidth="1"/>
    <col min="3" max="3" width="5.77734375" style="21" customWidth="1"/>
    <col min="4" max="4" width="9.5546875" style="10" bestFit="1" customWidth="1"/>
    <col min="5" max="5" width="10.77734375" style="10" bestFit="1" customWidth="1"/>
    <col min="6" max="6" width="9" style="10" bestFit="1" customWidth="1"/>
    <col min="7" max="7" width="9.44140625" style="10" bestFit="1" customWidth="1"/>
    <col min="8" max="8" width="12" style="10" bestFit="1" customWidth="1"/>
    <col min="9" max="9" width="10.109375" style="10" bestFit="1" customWidth="1"/>
    <col min="10" max="10" width="20.109375" style="10" bestFit="1" customWidth="1"/>
    <col min="11" max="11" width="11.5546875" customWidth="1"/>
  </cols>
  <sheetData>
    <row r="1" spans="1:10" ht="35.1" customHeight="1" x14ac:dyDescent="0.2">
      <c r="A1" s="6" t="s">
        <v>507</v>
      </c>
    </row>
    <row r="2" spans="1:10" ht="17.45" customHeight="1" x14ac:dyDescent="0.2">
      <c r="A2" s="11" t="s">
        <v>508</v>
      </c>
    </row>
    <row r="3" spans="1:10" s="20" customFormat="1" ht="15" customHeight="1" x14ac:dyDescent="0.25">
      <c r="A3" s="17" t="s">
        <v>178</v>
      </c>
      <c r="B3" s="17" t="s">
        <v>509</v>
      </c>
      <c r="C3" s="17" t="s">
        <v>510</v>
      </c>
      <c r="D3" s="19" t="s">
        <v>511</v>
      </c>
      <c r="E3" s="19" t="s">
        <v>512</v>
      </c>
      <c r="F3" s="19" t="s">
        <v>513</v>
      </c>
      <c r="G3" s="19" t="s">
        <v>514</v>
      </c>
      <c r="H3" s="19" t="s">
        <v>515</v>
      </c>
      <c r="I3" s="19" t="s">
        <v>516</v>
      </c>
      <c r="J3" s="19" t="s">
        <v>517</v>
      </c>
    </row>
    <row r="4" spans="1:10" ht="15" customHeight="1" x14ac:dyDescent="0.2">
      <c r="A4" s="20" t="s">
        <v>213</v>
      </c>
      <c r="B4" t="s">
        <v>518</v>
      </c>
      <c r="C4" s="21">
        <v>2022</v>
      </c>
      <c r="D4" s="10">
        <v>0</v>
      </c>
      <c r="E4" s="10">
        <v>0.29113919999999999</v>
      </c>
      <c r="F4" s="10">
        <v>8.8607599999999995E-2</v>
      </c>
      <c r="G4" s="10">
        <v>0.21518989999999999</v>
      </c>
      <c r="H4" s="10">
        <v>0.24050630000000001</v>
      </c>
      <c r="I4" s="10">
        <v>0</v>
      </c>
      <c r="J4" s="10">
        <v>0.16455700000000001</v>
      </c>
    </row>
    <row r="5" spans="1:10" ht="15" customHeight="1" x14ac:dyDescent="0.2">
      <c r="A5" s="20" t="s">
        <v>213</v>
      </c>
      <c r="B5" t="s">
        <v>518</v>
      </c>
      <c r="C5" s="21">
        <v>2021</v>
      </c>
      <c r="D5" s="10">
        <v>5.8823500000000001E-2</v>
      </c>
      <c r="E5" s="10">
        <v>0.41176469999999998</v>
      </c>
      <c r="F5" s="10">
        <v>0.35294120000000001</v>
      </c>
      <c r="G5" s="10">
        <v>0.1176471</v>
      </c>
      <c r="H5" s="10">
        <v>5.8823500000000001E-2</v>
      </c>
      <c r="I5" s="10">
        <v>0</v>
      </c>
      <c r="J5" s="10">
        <v>0</v>
      </c>
    </row>
    <row r="6" spans="1:10" ht="15" customHeight="1" x14ac:dyDescent="0.2">
      <c r="A6" s="20" t="s">
        <v>213</v>
      </c>
      <c r="B6" t="s">
        <v>518</v>
      </c>
      <c r="C6" s="21">
        <v>2020</v>
      </c>
      <c r="D6" s="10">
        <v>0</v>
      </c>
      <c r="E6" s="10">
        <v>6.3829800000000006E-2</v>
      </c>
      <c r="F6" s="10">
        <v>8.5106399999999999E-2</v>
      </c>
      <c r="G6" s="10">
        <v>7.8014200000000006E-2</v>
      </c>
      <c r="H6" s="10">
        <v>0.1134752</v>
      </c>
      <c r="I6" s="10">
        <v>0.43262410000000001</v>
      </c>
      <c r="J6" s="10">
        <v>0.2269504</v>
      </c>
    </row>
    <row r="7" spans="1:10" ht="15" customHeight="1" x14ac:dyDescent="0.2">
      <c r="A7" s="20" t="s">
        <v>213</v>
      </c>
      <c r="B7" t="s">
        <v>518</v>
      </c>
      <c r="C7" s="21">
        <v>2019</v>
      </c>
      <c r="D7" s="10">
        <v>5.4644999999999997E-3</v>
      </c>
      <c r="E7" s="10">
        <v>2.73224E-2</v>
      </c>
      <c r="F7" s="10">
        <v>4.9180300000000003E-2</v>
      </c>
      <c r="G7" s="10">
        <v>9.8360699999999995E-2</v>
      </c>
      <c r="H7" s="10">
        <v>3.2786900000000001E-2</v>
      </c>
      <c r="I7" s="10">
        <v>0.39344259999999998</v>
      </c>
      <c r="J7" s="10">
        <v>0.39344259999999998</v>
      </c>
    </row>
    <row r="8" spans="1:10" ht="15" customHeight="1" x14ac:dyDescent="0.2">
      <c r="A8" s="20" t="s">
        <v>213</v>
      </c>
      <c r="B8" t="s">
        <v>518</v>
      </c>
      <c r="C8" s="21">
        <v>2018</v>
      </c>
      <c r="D8" s="10">
        <v>1.7094000000000002E-2</v>
      </c>
      <c r="E8" s="10">
        <v>9.4017100000000006E-2</v>
      </c>
      <c r="F8" s="10">
        <v>0.1196581</v>
      </c>
      <c r="G8" s="10">
        <v>5.9829100000000003E-2</v>
      </c>
      <c r="H8" s="10">
        <v>5.1282099999999997E-2</v>
      </c>
      <c r="I8" s="10">
        <v>5.9829100000000003E-2</v>
      </c>
      <c r="J8" s="10">
        <v>0.59829060000000001</v>
      </c>
    </row>
    <row r="9" spans="1:10" ht="15" customHeight="1" x14ac:dyDescent="0.2">
      <c r="A9" s="20" t="s">
        <v>215</v>
      </c>
      <c r="B9" t="s">
        <v>518</v>
      </c>
      <c r="C9" s="21">
        <v>2022</v>
      </c>
      <c r="D9" s="10">
        <v>1.42857E-2</v>
      </c>
      <c r="E9" s="10">
        <v>0.25238100000000002</v>
      </c>
      <c r="F9" s="10">
        <v>0.2142857</v>
      </c>
      <c r="G9" s="10">
        <v>0.16190479999999999</v>
      </c>
      <c r="H9" s="10">
        <v>1.9047600000000001E-2</v>
      </c>
      <c r="I9" s="10">
        <v>8.0952399999999994E-2</v>
      </c>
      <c r="J9" s="10">
        <v>0.25714290000000001</v>
      </c>
    </row>
    <row r="10" spans="1:10" ht="15" customHeight="1" x14ac:dyDescent="0.2">
      <c r="A10" s="20" t="s">
        <v>215</v>
      </c>
      <c r="B10" t="s">
        <v>518</v>
      </c>
      <c r="C10" s="21">
        <v>2021</v>
      </c>
      <c r="D10" s="10">
        <v>4.2017000000000001E-3</v>
      </c>
      <c r="E10" s="10">
        <v>0.29411759999999998</v>
      </c>
      <c r="F10" s="10">
        <v>0.13445380000000001</v>
      </c>
      <c r="G10" s="10">
        <v>0.1638655</v>
      </c>
      <c r="H10" s="10">
        <v>2.5210099999999999E-2</v>
      </c>
      <c r="I10" s="10">
        <v>4.6218500000000003E-2</v>
      </c>
      <c r="J10" s="10">
        <v>0.33193279999999997</v>
      </c>
    </row>
    <row r="11" spans="1:10" ht="15" customHeight="1" x14ac:dyDescent="0.2">
      <c r="A11" s="20" t="s">
        <v>215</v>
      </c>
      <c r="B11" t="s">
        <v>518</v>
      </c>
      <c r="C11" s="21">
        <v>2020</v>
      </c>
      <c r="D11" s="10">
        <v>0.120155</v>
      </c>
      <c r="E11" s="10">
        <v>0.2093023</v>
      </c>
      <c r="F11" s="10">
        <v>9.3023300000000003E-2</v>
      </c>
      <c r="G11" s="10">
        <v>0.1666667</v>
      </c>
      <c r="H11" s="10">
        <v>0.17441860000000001</v>
      </c>
      <c r="I11" s="10">
        <v>6.9767399999999993E-2</v>
      </c>
      <c r="J11" s="10">
        <v>0.1666667</v>
      </c>
    </row>
    <row r="12" spans="1:10" ht="15" customHeight="1" x14ac:dyDescent="0.2">
      <c r="A12" s="20" t="s">
        <v>215</v>
      </c>
      <c r="B12" t="s">
        <v>518</v>
      </c>
      <c r="C12" s="21">
        <v>2019</v>
      </c>
      <c r="D12" s="10">
        <v>5.44872E-2</v>
      </c>
      <c r="E12" s="10">
        <v>0.1153846</v>
      </c>
      <c r="F12" s="10">
        <v>9.2948699999999995E-2</v>
      </c>
      <c r="G12" s="10">
        <v>6.0897399999999997E-2</v>
      </c>
      <c r="H12" s="10">
        <v>0.37820510000000002</v>
      </c>
      <c r="I12" s="10">
        <v>5.44872E-2</v>
      </c>
      <c r="J12" s="10">
        <v>0.24358969999999999</v>
      </c>
    </row>
    <row r="13" spans="1:10" ht="15" customHeight="1" x14ac:dyDescent="0.2">
      <c r="A13" s="20" t="s">
        <v>215</v>
      </c>
      <c r="B13" t="s">
        <v>518</v>
      </c>
      <c r="C13" s="21">
        <v>2018</v>
      </c>
      <c r="D13" s="10">
        <v>0.11304350000000001</v>
      </c>
      <c r="E13" s="10">
        <v>0.2130435</v>
      </c>
      <c r="F13" s="10">
        <v>0.2130435</v>
      </c>
      <c r="G13" s="10">
        <v>0.13913039999999999</v>
      </c>
      <c r="H13" s="10">
        <v>0.1956522</v>
      </c>
      <c r="I13" s="10">
        <v>6.5217399999999995E-2</v>
      </c>
      <c r="J13" s="10">
        <v>6.0869600000000003E-2</v>
      </c>
    </row>
    <row r="14" spans="1:10" ht="15" customHeight="1" x14ac:dyDescent="0.2">
      <c r="A14" s="20" t="s">
        <v>215</v>
      </c>
      <c r="B14" t="s">
        <v>519</v>
      </c>
      <c r="C14" s="21">
        <v>2022</v>
      </c>
      <c r="D14" s="10">
        <v>1.9911499999999999E-2</v>
      </c>
      <c r="E14" s="10">
        <v>0.42035400000000001</v>
      </c>
      <c r="F14" s="10">
        <v>0.26769910000000002</v>
      </c>
      <c r="G14" s="10">
        <v>0.15929199999999999</v>
      </c>
      <c r="H14" s="10">
        <v>1.5486700000000001E-2</v>
      </c>
      <c r="I14" s="10">
        <v>0.1172566</v>
      </c>
      <c r="J14" s="10">
        <v>0</v>
      </c>
    </row>
    <row r="15" spans="1:10" ht="15" customHeight="1" x14ac:dyDescent="0.2">
      <c r="A15" s="20" t="s">
        <v>215</v>
      </c>
      <c r="B15" t="s">
        <v>519</v>
      </c>
      <c r="C15" s="21">
        <v>2021</v>
      </c>
      <c r="D15" s="10">
        <v>4.4247799999999997E-2</v>
      </c>
      <c r="E15" s="10">
        <v>0.47787610000000003</v>
      </c>
      <c r="F15" s="10">
        <v>0.2079646</v>
      </c>
      <c r="G15" s="10">
        <v>0.15265490000000001</v>
      </c>
      <c r="H15" s="10">
        <v>2.2123899999999998E-2</v>
      </c>
      <c r="I15" s="10">
        <v>8.6283200000000004E-2</v>
      </c>
      <c r="J15" s="10">
        <v>8.8495999999999991E-3</v>
      </c>
    </row>
    <row r="16" spans="1:10" ht="15" customHeight="1" x14ac:dyDescent="0.2">
      <c r="A16" s="20" t="s">
        <v>215</v>
      </c>
      <c r="B16" t="s">
        <v>519</v>
      </c>
      <c r="C16" s="21">
        <v>2020</v>
      </c>
      <c r="D16" s="10">
        <v>3.3333300000000003E-2</v>
      </c>
      <c r="E16" s="10">
        <v>0.4809524</v>
      </c>
      <c r="F16" s="10">
        <v>0.2047619</v>
      </c>
      <c r="G16" s="10">
        <v>0.1380952</v>
      </c>
      <c r="H16" s="10">
        <v>2.6190499999999999E-2</v>
      </c>
      <c r="I16" s="10">
        <v>0.1166667</v>
      </c>
      <c r="J16" s="10">
        <v>0</v>
      </c>
    </row>
    <row r="17" spans="1:10" ht="15" customHeight="1" x14ac:dyDescent="0.2">
      <c r="A17" s="20" t="s">
        <v>215</v>
      </c>
      <c r="B17" t="s">
        <v>519</v>
      </c>
      <c r="C17" s="21">
        <v>2019</v>
      </c>
      <c r="D17" s="10">
        <v>1.4778299999999999E-2</v>
      </c>
      <c r="E17" s="10">
        <v>0.46551720000000002</v>
      </c>
      <c r="F17" s="10">
        <v>0.2389163</v>
      </c>
      <c r="G17" s="10">
        <v>0.1896552</v>
      </c>
      <c r="H17" s="10">
        <v>2.7093599999999999E-2</v>
      </c>
      <c r="I17" s="10">
        <v>6.4039399999999996E-2</v>
      </c>
      <c r="J17" s="10">
        <v>0</v>
      </c>
    </row>
    <row r="18" spans="1:10" ht="15" customHeight="1" x14ac:dyDescent="0.2">
      <c r="A18" s="20" t="s">
        <v>215</v>
      </c>
      <c r="B18" t="s">
        <v>519</v>
      </c>
      <c r="C18" s="21">
        <v>2018</v>
      </c>
      <c r="D18" s="10">
        <v>2.3201900000000001E-2</v>
      </c>
      <c r="E18" s="10">
        <v>0.49419950000000001</v>
      </c>
      <c r="F18" s="10">
        <v>0.262181</v>
      </c>
      <c r="G18" s="10">
        <v>0.1322506</v>
      </c>
      <c r="H18" s="10">
        <v>1.1600900000000001E-2</v>
      </c>
      <c r="I18" s="10">
        <v>7.4245900000000004E-2</v>
      </c>
      <c r="J18" s="10">
        <v>2.3202000000000001E-3</v>
      </c>
    </row>
    <row r="19" spans="1:10" ht="15" customHeight="1" x14ac:dyDescent="0.2">
      <c r="A19" s="20" t="s">
        <v>215</v>
      </c>
      <c r="B19" t="s">
        <v>520</v>
      </c>
      <c r="C19" s="21">
        <v>2022</v>
      </c>
      <c r="D19" s="10">
        <v>0</v>
      </c>
      <c r="E19" s="10">
        <v>0</v>
      </c>
      <c r="F19" s="10">
        <v>0</v>
      </c>
      <c r="G19" s="10">
        <v>0</v>
      </c>
      <c r="H19" s="10">
        <v>0</v>
      </c>
      <c r="I19" s="10">
        <v>0</v>
      </c>
      <c r="J19" s="10">
        <v>1</v>
      </c>
    </row>
    <row r="20" spans="1:10" ht="15" customHeight="1" x14ac:dyDescent="0.2">
      <c r="A20" s="20" t="s">
        <v>215</v>
      </c>
      <c r="B20" t="s">
        <v>520</v>
      </c>
      <c r="C20" s="21">
        <v>2021</v>
      </c>
      <c r="D20" s="10">
        <v>0</v>
      </c>
      <c r="E20" s="10">
        <v>0</v>
      </c>
      <c r="F20" s="10">
        <v>0</v>
      </c>
      <c r="G20" s="10">
        <v>0</v>
      </c>
      <c r="H20" s="10">
        <v>0</v>
      </c>
      <c r="I20" s="10">
        <v>0</v>
      </c>
      <c r="J20" s="10">
        <v>1</v>
      </c>
    </row>
    <row r="21" spans="1:10" ht="15" customHeight="1" x14ac:dyDescent="0.2">
      <c r="A21" s="20" t="s">
        <v>215</v>
      </c>
      <c r="B21" t="s">
        <v>520</v>
      </c>
      <c r="C21" s="21">
        <v>2020</v>
      </c>
      <c r="D21" s="10">
        <v>0</v>
      </c>
      <c r="E21" s="10">
        <v>0</v>
      </c>
      <c r="F21" s="10">
        <v>0</v>
      </c>
      <c r="G21" s="10">
        <v>0</v>
      </c>
      <c r="H21" s="10">
        <v>0</v>
      </c>
      <c r="I21" s="10">
        <v>0</v>
      </c>
      <c r="J21" s="10">
        <v>1</v>
      </c>
    </row>
    <row r="22" spans="1:10" ht="15" customHeight="1" x14ac:dyDescent="0.2">
      <c r="A22" s="20" t="s">
        <v>215</v>
      </c>
      <c r="B22" t="s">
        <v>520</v>
      </c>
      <c r="C22" s="21">
        <v>2019</v>
      </c>
      <c r="D22" s="10">
        <v>0</v>
      </c>
      <c r="E22" s="10">
        <v>0</v>
      </c>
      <c r="F22" s="10">
        <v>0</v>
      </c>
      <c r="G22" s="10">
        <v>0</v>
      </c>
      <c r="H22" s="10">
        <v>0</v>
      </c>
      <c r="I22" s="10">
        <v>0</v>
      </c>
      <c r="J22" s="10">
        <v>1</v>
      </c>
    </row>
    <row r="23" spans="1:10" ht="15" customHeight="1" x14ac:dyDescent="0.2">
      <c r="A23" s="20" t="s">
        <v>215</v>
      </c>
      <c r="B23" t="s">
        <v>520</v>
      </c>
      <c r="C23" s="21">
        <v>2018</v>
      </c>
      <c r="D23" s="10">
        <v>0</v>
      </c>
      <c r="E23" s="10">
        <v>0</v>
      </c>
      <c r="F23" s="10">
        <v>0</v>
      </c>
      <c r="G23" s="10">
        <v>0</v>
      </c>
      <c r="H23" s="10">
        <v>0</v>
      </c>
      <c r="I23" s="10">
        <v>0</v>
      </c>
      <c r="J23" s="10">
        <v>1</v>
      </c>
    </row>
    <row r="24" spans="1:10" ht="15" customHeight="1" x14ac:dyDescent="0.2">
      <c r="A24" s="20" t="s">
        <v>179</v>
      </c>
      <c r="B24" t="s">
        <v>518</v>
      </c>
      <c r="C24" s="21">
        <v>2022</v>
      </c>
      <c r="D24" s="10">
        <v>8.5651500000000005E-2</v>
      </c>
      <c r="E24" s="10">
        <v>0.3081991</v>
      </c>
      <c r="F24" s="10">
        <v>4.9048300000000003E-2</v>
      </c>
      <c r="G24" s="10">
        <v>1.39092E-2</v>
      </c>
      <c r="H24" s="10">
        <v>6.29575E-2</v>
      </c>
      <c r="I24" s="10">
        <v>9.6632499999999996E-2</v>
      </c>
      <c r="J24" s="10">
        <v>0.38360179999999999</v>
      </c>
    </row>
    <row r="25" spans="1:10" ht="15" customHeight="1" x14ac:dyDescent="0.2">
      <c r="A25" s="20" t="s">
        <v>179</v>
      </c>
      <c r="B25" t="s">
        <v>518</v>
      </c>
      <c r="C25" s="21">
        <v>2021</v>
      </c>
      <c r="D25" s="10">
        <v>7.5769500000000004E-2</v>
      </c>
      <c r="E25" s="10">
        <v>0.28808210000000001</v>
      </c>
      <c r="F25" s="10">
        <v>3.7095499999999997E-2</v>
      </c>
      <c r="G25" s="10">
        <v>1.8153099999999998E-2</v>
      </c>
      <c r="H25" s="10">
        <v>2.6835000000000001E-2</v>
      </c>
      <c r="I25" s="10">
        <v>7.1033899999999997E-2</v>
      </c>
      <c r="J25" s="10">
        <v>0.48303079999999998</v>
      </c>
    </row>
    <row r="26" spans="1:10" ht="15" customHeight="1" x14ac:dyDescent="0.2">
      <c r="A26" s="20" t="s">
        <v>179</v>
      </c>
      <c r="B26" t="s">
        <v>518</v>
      </c>
      <c r="C26" s="21">
        <v>2020</v>
      </c>
      <c r="D26" s="10">
        <v>9.7193699999999994E-2</v>
      </c>
      <c r="E26" s="10">
        <v>0.34360030000000003</v>
      </c>
      <c r="F26" s="10">
        <v>4.9965799999999998E-2</v>
      </c>
      <c r="G26" s="10">
        <v>1.64271E-2</v>
      </c>
      <c r="H26" s="10">
        <v>7.5291000000000004E-3</v>
      </c>
      <c r="I26" s="10">
        <v>0.12799450000000001</v>
      </c>
      <c r="J26" s="10">
        <v>0.35728949999999998</v>
      </c>
    </row>
    <row r="27" spans="1:10" ht="15" customHeight="1" x14ac:dyDescent="0.2">
      <c r="A27" s="20" t="s">
        <v>179</v>
      </c>
      <c r="B27" t="s">
        <v>518</v>
      </c>
      <c r="C27" s="21">
        <v>2019</v>
      </c>
      <c r="D27" s="10">
        <v>5.1724100000000002E-2</v>
      </c>
      <c r="E27" s="10">
        <v>0.32375480000000001</v>
      </c>
      <c r="F27" s="10">
        <v>4.5976999999999997E-2</v>
      </c>
      <c r="G27" s="10">
        <v>3.1289900000000002E-2</v>
      </c>
      <c r="H27" s="10">
        <v>5.0446999999999999E-2</v>
      </c>
      <c r="I27" s="10">
        <v>0.12835250000000001</v>
      </c>
      <c r="J27" s="10">
        <v>0.36845470000000002</v>
      </c>
    </row>
    <row r="28" spans="1:10" ht="15" customHeight="1" x14ac:dyDescent="0.2">
      <c r="A28" s="20" t="s">
        <v>179</v>
      </c>
      <c r="B28" t="s">
        <v>518</v>
      </c>
      <c r="C28" s="21">
        <v>2018</v>
      </c>
      <c r="D28" s="10">
        <v>0.17730979999999999</v>
      </c>
      <c r="E28" s="10">
        <v>0.26698369999999999</v>
      </c>
      <c r="F28" s="10">
        <v>7.4048900000000001E-2</v>
      </c>
      <c r="G28" s="10">
        <v>2.4456499999999999E-2</v>
      </c>
      <c r="H28" s="10">
        <v>5.5027199999999998E-2</v>
      </c>
      <c r="I28" s="10">
        <v>5.9103299999999998E-2</v>
      </c>
      <c r="J28" s="10">
        <v>0.34307070000000001</v>
      </c>
    </row>
    <row r="29" spans="1:10" ht="15" customHeight="1" x14ac:dyDescent="0.2">
      <c r="A29" s="20" t="s">
        <v>179</v>
      </c>
      <c r="B29" t="s">
        <v>521</v>
      </c>
      <c r="C29" s="21">
        <v>2022</v>
      </c>
      <c r="D29" s="10">
        <v>4.0340099999999997E-2</v>
      </c>
      <c r="E29" s="10">
        <v>0.82855449999999997</v>
      </c>
      <c r="F29" s="10">
        <v>6.5058299999999999E-2</v>
      </c>
      <c r="G29" s="10">
        <v>2.01701E-2</v>
      </c>
      <c r="H29" s="10">
        <v>1.5621899999999999E-2</v>
      </c>
      <c r="I29" s="10">
        <v>2.9266400000000001E-2</v>
      </c>
      <c r="J29" s="10">
        <v>9.8869999999999991E-4</v>
      </c>
    </row>
    <row r="30" spans="1:10" ht="15" customHeight="1" x14ac:dyDescent="0.2">
      <c r="A30" s="20" t="s">
        <v>179</v>
      </c>
      <c r="B30" t="s">
        <v>521</v>
      </c>
      <c r="C30" s="21">
        <v>2021</v>
      </c>
      <c r="D30" s="10">
        <v>3.9127000000000002E-2</v>
      </c>
      <c r="E30" s="10">
        <v>0.84427839999999998</v>
      </c>
      <c r="F30" s="10">
        <v>5.93787E-2</v>
      </c>
      <c r="G30" s="10">
        <v>2.2217899999999999E-2</v>
      </c>
      <c r="H30" s="10">
        <v>2.7526999999999999E-3</v>
      </c>
      <c r="I30" s="10">
        <v>3.1458899999999998E-2</v>
      </c>
      <c r="J30" s="10">
        <v>7.8649999999999998E-4</v>
      </c>
    </row>
    <row r="31" spans="1:10" ht="15" customHeight="1" x14ac:dyDescent="0.2">
      <c r="A31" s="20" t="s">
        <v>179</v>
      </c>
      <c r="B31" t="s">
        <v>521</v>
      </c>
      <c r="C31" s="21">
        <v>2020</v>
      </c>
      <c r="D31" s="10">
        <v>3.6865500000000002E-2</v>
      </c>
      <c r="E31" s="10">
        <v>0.81196740000000001</v>
      </c>
      <c r="F31" s="10">
        <v>6.0392700000000001E-2</v>
      </c>
      <c r="G31" s="10">
        <v>2.3712500000000001E-2</v>
      </c>
      <c r="H31" s="10">
        <v>1.88959E-2</v>
      </c>
      <c r="I31" s="10">
        <v>4.6313399999999998E-2</v>
      </c>
      <c r="J31" s="10">
        <v>1.8525E-3</v>
      </c>
    </row>
    <row r="32" spans="1:10" ht="15" customHeight="1" x14ac:dyDescent="0.2">
      <c r="A32" s="20" t="s">
        <v>179</v>
      </c>
      <c r="B32" t="s">
        <v>521</v>
      </c>
      <c r="C32" s="21">
        <v>2019</v>
      </c>
      <c r="D32" s="10">
        <v>4.1219400000000003E-2</v>
      </c>
      <c r="E32" s="10">
        <v>0.81000430000000001</v>
      </c>
      <c r="F32" s="10">
        <v>7.9218499999999997E-2</v>
      </c>
      <c r="G32" s="10">
        <v>2.4688700000000001E-2</v>
      </c>
      <c r="H32" s="10">
        <v>3.2203000000000002E-3</v>
      </c>
      <c r="I32" s="10">
        <v>4.1434100000000001E-2</v>
      </c>
      <c r="J32" s="10" t="s">
        <v>522</v>
      </c>
    </row>
    <row r="33" spans="1:10" ht="15" customHeight="1" x14ac:dyDescent="0.2">
      <c r="A33" s="20" t="s">
        <v>179</v>
      </c>
      <c r="B33" t="s">
        <v>521</v>
      </c>
      <c r="C33" s="21">
        <v>2018</v>
      </c>
      <c r="D33" s="10">
        <v>1.6964699999999999E-2</v>
      </c>
      <c r="E33" s="10">
        <v>0.84158639999999996</v>
      </c>
      <c r="F33" s="10">
        <v>7.6111899999999996E-2</v>
      </c>
      <c r="G33" s="10">
        <v>2.4071499999999999E-2</v>
      </c>
      <c r="H33" s="10">
        <v>4.5850999999999999E-3</v>
      </c>
      <c r="I33" s="10">
        <v>3.6680400000000002E-2</v>
      </c>
      <c r="J33" s="10">
        <v>0</v>
      </c>
    </row>
    <row r="34" spans="1:10" ht="15" customHeight="1" x14ac:dyDescent="0.2">
      <c r="A34" s="20" t="s">
        <v>179</v>
      </c>
      <c r="B34" t="s">
        <v>523</v>
      </c>
      <c r="C34" s="21">
        <v>2019</v>
      </c>
      <c r="D34" s="10">
        <v>0</v>
      </c>
      <c r="E34" s="10">
        <v>0</v>
      </c>
      <c r="F34" s="10">
        <v>0</v>
      </c>
      <c r="G34" s="10">
        <v>0</v>
      </c>
      <c r="H34" s="10">
        <v>0</v>
      </c>
      <c r="I34" s="10">
        <v>1</v>
      </c>
      <c r="J34" s="10">
        <v>0</v>
      </c>
    </row>
    <row r="35" spans="1:10" ht="15" customHeight="1" x14ac:dyDescent="0.2">
      <c r="A35" s="20" t="s">
        <v>179</v>
      </c>
      <c r="B35" t="s">
        <v>520</v>
      </c>
      <c r="C35" s="21">
        <v>2022</v>
      </c>
      <c r="D35" s="10">
        <v>0</v>
      </c>
      <c r="E35" s="10">
        <v>5.1282099999999997E-2</v>
      </c>
      <c r="F35" s="10">
        <v>5.1282099999999997E-2</v>
      </c>
      <c r="G35" s="10">
        <v>0</v>
      </c>
      <c r="H35" s="10">
        <v>0</v>
      </c>
      <c r="I35" s="10">
        <v>0.61538459999999995</v>
      </c>
      <c r="J35" s="10">
        <v>0.2820513</v>
      </c>
    </row>
    <row r="36" spans="1:10" ht="15" customHeight="1" x14ac:dyDescent="0.2">
      <c r="A36" s="20" t="s">
        <v>179</v>
      </c>
      <c r="B36" t="s">
        <v>520</v>
      </c>
      <c r="C36" s="21">
        <v>2021</v>
      </c>
      <c r="D36" s="10">
        <v>0</v>
      </c>
      <c r="E36" s="10">
        <v>0.35714289999999999</v>
      </c>
      <c r="F36" s="10">
        <v>7.1428599999999995E-2</v>
      </c>
      <c r="G36" s="10">
        <v>0</v>
      </c>
      <c r="H36" s="10">
        <v>0</v>
      </c>
      <c r="I36" s="10">
        <v>7.1428599999999995E-2</v>
      </c>
      <c r="J36" s="10">
        <v>0.5</v>
      </c>
    </row>
    <row r="37" spans="1:10" ht="15" customHeight="1" x14ac:dyDescent="0.2">
      <c r="A37" s="20" t="s">
        <v>179</v>
      </c>
      <c r="B37" t="s">
        <v>520</v>
      </c>
      <c r="C37" s="21">
        <v>2020</v>
      </c>
      <c r="D37" s="10">
        <v>0</v>
      </c>
      <c r="E37" s="10">
        <v>2.3529399999999999E-2</v>
      </c>
      <c r="F37" s="10">
        <v>0</v>
      </c>
      <c r="G37" s="10">
        <v>0</v>
      </c>
      <c r="H37" s="10">
        <v>0.4588235</v>
      </c>
      <c r="I37" s="10">
        <v>0.25882349999999998</v>
      </c>
      <c r="J37" s="10">
        <v>0.25882349999999998</v>
      </c>
    </row>
    <row r="38" spans="1:10" ht="15" customHeight="1" x14ac:dyDescent="0.2">
      <c r="A38" s="20" t="s">
        <v>179</v>
      </c>
      <c r="B38" t="s">
        <v>520</v>
      </c>
      <c r="C38" s="21">
        <v>2019</v>
      </c>
      <c r="D38" s="10">
        <v>0</v>
      </c>
      <c r="E38" s="10">
        <v>0</v>
      </c>
      <c r="F38" s="10">
        <v>0</v>
      </c>
      <c r="G38" s="10">
        <v>0</v>
      </c>
      <c r="H38" s="10">
        <v>0</v>
      </c>
      <c r="I38" s="10">
        <v>0.39285710000000001</v>
      </c>
      <c r="J38" s="10">
        <v>0.60714290000000004</v>
      </c>
    </row>
    <row r="39" spans="1:10" ht="15" customHeight="1" x14ac:dyDescent="0.2">
      <c r="A39" s="20" t="s">
        <v>179</v>
      </c>
      <c r="B39" t="s">
        <v>520</v>
      </c>
      <c r="C39" s="21">
        <v>2018</v>
      </c>
      <c r="D39" s="10">
        <v>0</v>
      </c>
      <c r="E39" s="10">
        <v>0</v>
      </c>
      <c r="F39" s="10">
        <v>0</v>
      </c>
      <c r="G39" s="10">
        <v>0</v>
      </c>
      <c r="H39" s="10">
        <v>0</v>
      </c>
      <c r="I39" s="10">
        <v>0.42857139999999999</v>
      </c>
      <c r="J39" s="10">
        <v>0.57142859999999995</v>
      </c>
    </row>
    <row r="40" spans="1:10" ht="15" customHeight="1" x14ac:dyDescent="0.2">
      <c r="A40" s="20" t="s">
        <v>179</v>
      </c>
      <c r="B40" t="s">
        <v>524</v>
      </c>
      <c r="C40" s="21">
        <v>2022</v>
      </c>
      <c r="D40" s="10">
        <v>0</v>
      </c>
      <c r="E40" s="10">
        <v>0</v>
      </c>
      <c r="F40" s="10">
        <v>0</v>
      </c>
      <c r="G40" s="10">
        <v>0</v>
      </c>
      <c r="H40" s="10">
        <v>0</v>
      </c>
      <c r="I40" s="10">
        <v>1</v>
      </c>
      <c r="J40" s="10">
        <v>0</v>
      </c>
    </row>
    <row r="41" spans="1:10" ht="15" customHeight="1" x14ac:dyDescent="0.2">
      <c r="A41" s="20" t="s">
        <v>179</v>
      </c>
      <c r="B41" t="s">
        <v>524</v>
      </c>
      <c r="C41" s="21">
        <v>2018</v>
      </c>
      <c r="D41" s="10">
        <v>0</v>
      </c>
      <c r="E41" s="10">
        <v>1</v>
      </c>
      <c r="F41" s="10">
        <v>0</v>
      </c>
      <c r="G41" s="10">
        <v>0</v>
      </c>
      <c r="H41" s="10">
        <v>0</v>
      </c>
      <c r="I41" s="10">
        <v>0</v>
      </c>
      <c r="J41" s="10">
        <v>0</v>
      </c>
    </row>
    <row r="42" spans="1:10" ht="15" customHeight="1" x14ac:dyDescent="0.2">
      <c r="A42" s="20" t="s">
        <v>181</v>
      </c>
      <c r="B42" t="s">
        <v>518</v>
      </c>
      <c r="C42" s="21">
        <v>2022</v>
      </c>
      <c r="D42" s="10">
        <v>0.101297</v>
      </c>
      <c r="E42" s="10">
        <v>0.58139529999999995</v>
      </c>
      <c r="F42" s="10">
        <v>0.1055456</v>
      </c>
      <c r="G42" s="10">
        <v>5.52326E-2</v>
      </c>
      <c r="H42" s="10">
        <v>1.3416999999999999E-3</v>
      </c>
      <c r="I42" s="10">
        <v>9.3023300000000003E-2</v>
      </c>
      <c r="J42" s="10">
        <v>6.21646E-2</v>
      </c>
    </row>
    <row r="43" spans="1:10" ht="15" customHeight="1" x14ac:dyDescent="0.2">
      <c r="A43" s="20" t="s">
        <v>181</v>
      </c>
      <c r="B43" t="s">
        <v>518</v>
      </c>
      <c r="C43" s="21">
        <v>2021</v>
      </c>
      <c r="D43" s="10">
        <v>9.9977499999999997E-2</v>
      </c>
      <c r="E43" s="10">
        <v>0.60930130000000005</v>
      </c>
      <c r="F43" s="10">
        <v>8.7845400000000004E-2</v>
      </c>
      <c r="G43" s="10">
        <v>5.4369800000000003E-2</v>
      </c>
      <c r="H43" s="10">
        <v>2.2466999999999999E-3</v>
      </c>
      <c r="I43" s="10">
        <v>7.6836699999999994E-2</v>
      </c>
      <c r="J43" s="10">
        <v>6.9422600000000001E-2</v>
      </c>
    </row>
    <row r="44" spans="1:10" ht="15" customHeight="1" x14ac:dyDescent="0.2">
      <c r="A44" s="20" t="s">
        <v>181</v>
      </c>
      <c r="B44" t="s">
        <v>518</v>
      </c>
      <c r="C44" s="21">
        <v>2020</v>
      </c>
      <c r="D44" s="10">
        <v>0.1038911</v>
      </c>
      <c r="E44" s="10">
        <v>0.57945179999999996</v>
      </c>
      <c r="F44" s="10">
        <v>0.1213341</v>
      </c>
      <c r="G44" s="10">
        <v>5.7120999999999998E-2</v>
      </c>
      <c r="H44" s="10">
        <v>1.3418E-3</v>
      </c>
      <c r="I44" s="10">
        <v>6.6513299999999997E-2</v>
      </c>
      <c r="J44" s="10">
        <v>7.0346900000000004E-2</v>
      </c>
    </row>
    <row r="45" spans="1:10" ht="15" customHeight="1" x14ac:dyDescent="0.2">
      <c r="A45" s="20" t="s">
        <v>181</v>
      </c>
      <c r="B45" t="s">
        <v>518</v>
      </c>
      <c r="C45" s="21">
        <v>2019</v>
      </c>
      <c r="D45" s="10">
        <v>0.14422660000000001</v>
      </c>
      <c r="E45" s="10">
        <v>0.49411759999999999</v>
      </c>
      <c r="F45" s="10">
        <v>0.1165577</v>
      </c>
      <c r="G45" s="10">
        <v>5.0980400000000002E-2</v>
      </c>
      <c r="H45" s="10">
        <v>3.0501E-3</v>
      </c>
      <c r="I45" s="10">
        <v>9.2374700000000004E-2</v>
      </c>
      <c r="J45" s="10">
        <v>9.8692799999999997E-2</v>
      </c>
    </row>
    <row r="46" spans="1:10" ht="15" customHeight="1" x14ac:dyDescent="0.2">
      <c r="A46" s="20" t="s">
        <v>181</v>
      </c>
      <c r="B46" t="s">
        <v>518</v>
      </c>
      <c r="C46" s="21">
        <v>2018</v>
      </c>
      <c r="D46" s="10">
        <v>0.15451960000000001</v>
      </c>
      <c r="E46" s="10">
        <v>0.47964980000000002</v>
      </c>
      <c r="F46" s="10">
        <v>0.13085659999999999</v>
      </c>
      <c r="G46" s="10">
        <v>3.6441099999999997E-2</v>
      </c>
      <c r="H46" s="10">
        <v>1.8929999999999999E-3</v>
      </c>
      <c r="I46" s="10">
        <v>0.11216280000000001</v>
      </c>
      <c r="J46" s="10">
        <v>8.4476999999999997E-2</v>
      </c>
    </row>
    <row r="47" spans="1:10" ht="15" customHeight="1" x14ac:dyDescent="0.2">
      <c r="A47" s="20" t="s">
        <v>181</v>
      </c>
      <c r="B47" t="s">
        <v>525</v>
      </c>
      <c r="C47" s="21">
        <v>2022</v>
      </c>
      <c r="D47" s="10">
        <v>3.12179E-2</v>
      </c>
      <c r="E47" s="10">
        <v>0.81099330000000003</v>
      </c>
      <c r="F47" s="10">
        <v>0.1063554</v>
      </c>
      <c r="G47" s="10">
        <v>2.9518300000000001E-2</v>
      </c>
      <c r="H47" s="10">
        <v>2.9518000000000001E-3</v>
      </c>
      <c r="I47" s="10">
        <v>1.8829100000000001E-2</v>
      </c>
      <c r="J47" s="10" t="s">
        <v>522</v>
      </c>
    </row>
    <row r="48" spans="1:10" ht="15" customHeight="1" x14ac:dyDescent="0.2">
      <c r="A48" s="20" t="s">
        <v>181</v>
      </c>
      <c r="B48" t="s">
        <v>525</v>
      </c>
      <c r="C48" s="21">
        <v>2021</v>
      </c>
      <c r="D48" s="10">
        <v>1.1423900000000001E-2</v>
      </c>
      <c r="E48" s="10">
        <v>0.81854349999999998</v>
      </c>
      <c r="F48" s="10">
        <v>0.1121481</v>
      </c>
      <c r="G48" s="10">
        <v>2.8253799999999999E-2</v>
      </c>
      <c r="H48" s="10">
        <v>3.0599999999999998E-3</v>
      </c>
      <c r="I48" s="10">
        <v>2.6570799999999999E-2</v>
      </c>
      <c r="J48" s="10">
        <v>0</v>
      </c>
    </row>
    <row r="49" spans="1:10" ht="15" customHeight="1" x14ac:dyDescent="0.2">
      <c r="A49" s="20" t="s">
        <v>181</v>
      </c>
      <c r="B49" t="s">
        <v>525</v>
      </c>
      <c r="C49" s="21">
        <v>2020</v>
      </c>
      <c r="D49" s="10">
        <v>7.3495000000000001E-3</v>
      </c>
      <c r="E49" s="10">
        <v>0.80444059999999995</v>
      </c>
      <c r="F49" s="10">
        <v>0.1251478</v>
      </c>
      <c r="G49" s="10">
        <v>2.95523E-2</v>
      </c>
      <c r="H49" s="10">
        <v>1.9530000000000001E-3</v>
      </c>
      <c r="I49" s="10">
        <v>3.1556800000000003E-2</v>
      </c>
      <c r="J49" s="10">
        <v>0</v>
      </c>
    </row>
    <row r="50" spans="1:10" ht="15" customHeight="1" x14ac:dyDescent="0.2">
      <c r="A50" s="20" t="s">
        <v>181</v>
      </c>
      <c r="B50" t="s">
        <v>525</v>
      </c>
      <c r="C50" s="21">
        <v>2019</v>
      </c>
      <c r="D50" s="10">
        <v>6.8995000000000003E-3</v>
      </c>
      <c r="E50" s="10">
        <v>0.69813480000000006</v>
      </c>
      <c r="F50" s="10">
        <v>0.18623909999999999</v>
      </c>
      <c r="G50" s="10">
        <v>7.5038099999999996E-2</v>
      </c>
      <c r="H50" s="10">
        <v>1.9032999999999999E-3</v>
      </c>
      <c r="I50" s="10">
        <v>3.1785300000000002E-2</v>
      </c>
      <c r="J50" s="10">
        <v>0</v>
      </c>
    </row>
    <row r="51" spans="1:10" ht="15" customHeight="1" x14ac:dyDescent="0.2">
      <c r="A51" s="20" t="s">
        <v>181</v>
      </c>
      <c r="B51" t="s">
        <v>525</v>
      </c>
      <c r="C51" s="21">
        <v>2018</v>
      </c>
      <c r="D51" s="10">
        <v>4.6911000000000001E-3</v>
      </c>
      <c r="E51" s="10">
        <v>0.67882030000000004</v>
      </c>
      <c r="F51" s="10">
        <v>0.20009289999999999</v>
      </c>
      <c r="G51" s="10">
        <v>7.7194600000000002E-2</v>
      </c>
      <c r="H51" s="10">
        <v>4.8769E-3</v>
      </c>
      <c r="I51" s="10">
        <v>3.4277799999999997E-2</v>
      </c>
      <c r="J51" s="10" t="s">
        <v>522</v>
      </c>
    </row>
    <row r="52" spans="1:10" ht="15" customHeight="1" x14ac:dyDescent="0.2">
      <c r="A52" s="20" t="s">
        <v>181</v>
      </c>
      <c r="B52" t="s">
        <v>523</v>
      </c>
      <c r="C52" s="21">
        <v>2022</v>
      </c>
      <c r="D52" s="10">
        <v>0</v>
      </c>
      <c r="E52" s="10">
        <v>0</v>
      </c>
      <c r="F52" s="10">
        <v>0</v>
      </c>
      <c r="G52" s="10">
        <v>0</v>
      </c>
      <c r="H52" s="10">
        <v>0</v>
      </c>
      <c r="I52" s="10">
        <v>1</v>
      </c>
      <c r="J52" s="10">
        <v>0</v>
      </c>
    </row>
    <row r="53" spans="1:10" ht="15" customHeight="1" x14ac:dyDescent="0.2">
      <c r="A53" s="20" t="s">
        <v>181</v>
      </c>
      <c r="B53" t="s">
        <v>523</v>
      </c>
      <c r="C53" s="21">
        <v>2021</v>
      </c>
      <c r="D53" s="10">
        <v>0</v>
      </c>
      <c r="E53" s="10">
        <v>0</v>
      </c>
      <c r="F53" s="10">
        <v>0</v>
      </c>
      <c r="G53" s="10">
        <v>0</v>
      </c>
      <c r="H53" s="10">
        <v>0</v>
      </c>
      <c r="I53" s="10">
        <v>1</v>
      </c>
      <c r="J53" s="10">
        <v>0</v>
      </c>
    </row>
    <row r="54" spans="1:10" ht="15" customHeight="1" x14ac:dyDescent="0.2">
      <c r="A54" s="20" t="s">
        <v>181</v>
      </c>
      <c r="B54" t="s">
        <v>523</v>
      </c>
      <c r="C54" s="21">
        <v>2020</v>
      </c>
      <c r="D54" s="10">
        <v>0</v>
      </c>
      <c r="E54" s="10">
        <v>0</v>
      </c>
      <c r="F54" s="10">
        <v>0</v>
      </c>
      <c r="G54" s="10">
        <v>0</v>
      </c>
      <c r="H54" s="10">
        <v>0</v>
      </c>
      <c r="I54" s="10">
        <v>1</v>
      </c>
      <c r="J54" s="10">
        <v>0</v>
      </c>
    </row>
    <row r="55" spans="1:10" ht="15" customHeight="1" x14ac:dyDescent="0.2">
      <c r="A55" s="20" t="s">
        <v>181</v>
      </c>
      <c r="B55" t="s">
        <v>523</v>
      </c>
      <c r="C55" s="21">
        <v>2019</v>
      </c>
      <c r="D55" s="10">
        <v>0</v>
      </c>
      <c r="E55" s="10">
        <v>0</v>
      </c>
      <c r="F55" s="10">
        <v>0</v>
      </c>
      <c r="G55" s="10">
        <v>0</v>
      </c>
      <c r="H55" s="10">
        <v>0</v>
      </c>
      <c r="I55" s="10">
        <v>1</v>
      </c>
      <c r="J55" s="10">
        <v>0</v>
      </c>
    </row>
    <row r="56" spans="1:10" ht="15" customHeight="1" x14ac:dyDescent="0.2">
      <c r="A56" s="20" t="s">
        <v>181</v>
      </c>
      <c r="B56" t="s">
        <v>523</v>
      </c>
      <c r="C56" s="21">
        <v>2018</v>
      </c>
      <c r="D56" s="10">
        <v>0</v>
      </c>
      <c r="E56" s="10">
        <v>0</v>
      </c>
      <c r="F56" s="10">
        <v>0</v>
      </c>
      <c r="G56" s="10">
        <v>0</v>
      </c>
      <c r="H56" s="10">
        <v>0</v>
      </c>
      <c r="I56" s="10">
        <v>0.98809519999999995</v>
      </c>
      <c r="J56" s="10">
        <v>1.19048E-2</v>
      </c>
    </row>
    <row r="57" spans="1:10" ht="15" customHeight="1" x14ac:dyDescent="0.2">
      <c r="A57" s="20" t="s">
        <v>181</v>
      </c>
      <c r="B57" t="s">
        <v>520</v>
      </c>
      <c r="C57" s="21">
        <v>2022</v>
      </c>
      <c r="D57" s="10">
        <v>1.8941199999999998E-2</v>
      </c>
      <c r="E57" s="10">
        <v>0.2112676</v>
      </c>
      <c r="F57" s="10">
        <v>8.9849399999999996E-2</v>
      </c>
      <c r="G57" s="10">
        <v>5.4880999999999999E-2</v>
      </c>
      <c r="H57" s="10">
        <v>0</v>
      </c>
      <c r="I57" s="10">
        <v>0.2841185</v>
      </c>
      <c r="J57" s="10">
        <v>0.34094219999999997</v>
      </c>
    </row>
    <row r="58" spans="1:10" ht="15" customHeight="1" x14ac:dyDescent="0.2">
      <c r="A58" s="20" t="s">
        <v>181</v>
      </c>
      <c r="B58" t="s">
        <v>520</v>
      </c>
      <c r="C58" s="21">
        <v>2021</v>
      </c>
      <c r="D58" s="10">
        <v>2.9411799999999998E-2</v>
      </c>
      <c r="E58" s="10">
        <v>0.27671069999999998</v>
      </c>
      <c r="F58" s="10">
        <v>0.1728691</v>
      </c>
      <c r="G58" s="10">
        <v>9.0636300000000003E-2</v>
      </c>
      <c r="H58" s="10">
        <v>9.0036000000000005E-3</v>
      </c>
      <c r="I58" s="10">
        <v>0.23409360000000001</v>
      </c>
      <c r="J58" s="10">
        <v>0.18727489999999999</v>
      </c>
    </row>
    <row r="59" spans="1:10" ht="15" customHeight="1" x14ac:dyDescent="0.2">
      <c r="A59" s="20" t="s">
        <v>181</v>
      </c>
      <c r="B59" t="s">
        <v>520</v>
      </c>
      <c r="C59" s="21">
        <v>2020</v>
      </c>
      <c r="D59" s="10">
        <v>2.46416E-2</v>
      </c>
      <c r="E59" s="10">
        <v>0.18682799999999999</v>
      </c>
      <c r="F59" s="10">
        <v>7.4372800000000003E-2</v>
      </c>
      <c r="G59" s="10">
        <v>4.48029E-2</v>
      </c>
      <c r="H59" s="10">
        <v>1.16487E-2</v>
      </c>
      <c r="I59" s="10">
        <v>0.29121859999999999</v>
      </c>
      <c r="J59" s="10">
        <v>0.36648750000000002</v>
      </c>
    </row>
    <row r="60" spans="1:10" ht="15" customHeight="1" x14ac:dyDescent="0.2">
      <c r="A60" s="20" t="s">
        <v>181</v>
      </c>
      <c r="B60" t="s">
        <v>520</v>
      </c>
      <c r="C60" s="21">
        <v>2019</v>
      </c>
      <c r="D60" s="10">
        <v>3.2851499999999999E-2</v>
      </c>
      <c r="E60" s="10">
        <v>0.13841439999999999</v>
      </c>
      <c r="F60" s="10">
        <v>4.3364E-2</v>
      </c>
      <c r="G60" s="10">
        <v>2.5405199999999999E-2</v>
      </c>
      <c r="H60" s="10">
        <v>8.7600000000000004E-4</v>
      </c>
      <c r="I60" s="10">
        <v>0.2531756</v>
      </c>
      <c r="J60" s="10">
        <v>0.50591330000000001</v>
      </c>
    </row>
    <row r="61" spans="1:10" ht="15" customHeight="1" x14ac:dyDescent="0.2">
      <c r="A61" s="20" t="s">
        <v>181</v>
      </c>
      <c r="B61" t="s">
        <v>520</v>
      </c>
      <c r="C61" s="21">
        <v>2018</v>
      </c>
      <c r="D61" s="10">
        <v>2.1995299999999999E-2</v>
      </c>
      <c r="E61" s="10">
        <v>9.6622200000000005E-2</v>
      </c>
      <c r="F61" s="10">
        <v>3.8884500000000002E-2</v>
      </c>
      <c r="G61" s="10">
        <v>2.1209700000000001E-2</v>
      </c>
      <c r="H61" s="10">
        <v>3.5349999999999999E-3</v>
      </c>
      <c r="I61" s="10">
        <v>0.28161819999999999</v>
      </c>
      <c r="J61" s="10">
        <v>0.53613509999999998</v>
      </c>
    </row>
    <row r="62" spans="1:10" ht="15" customHeight="1" x14ac:dyDescent="0.2">
      <c r="A62" s="20" t="s">
        <v>181</v>
      </c>
      <c r="B62" t="s">
        <v>524</v>
      </c>
      <c r="C62" s="21">
        <v>2022</v>
      </c>
      <c r="D62" s="10">
        <v>3.1403899999999998E-2</v>
      </c>
      <c r="E62" s="10">
        <v>0.3232759</v>
      </c>
      <c r="F62" s="10">
        <v>6.0344799999999997E-2</v>
      </c>
      <c r="G62" s="10">
        <v>2.03202E-2</v>
      </c>
      <c r="H62" s="10">
        <v>0</v>
      </c>
      <c r="I62" s="10">
        <v>0.54371919999999996</v>
      </c>
      <c r="J62" s="10">
        <v>2.0936E-2</v>
      </c>
    </row>
    <row r="63" spans="1:10" ht="15" customHeight="1" x14ac:dyDescent="0.2">
      <c r="A63" s="20" t="s">
        <v>181</v>
      </c>
      <c r="B63" t="s">
        <v>524</v>
      </c>
      <c r="C63" s="21">
        <v>2021</v>
      </c>
      <c r="D63" s="10">
        <v>4.4083499999999998E-2</v>
      </c>
      <c r="E63" s="10">
        <v>0.2830626</v>
      </c>
      <c r="F63" s="10">
        <v>8.0626500000000004E-2</v>
      </c>
      <c r="G63" s="10">
        <v>1.7981400000000002E-2</v>
      </c>
      <c r="H63" s="10">
        <v>1.1601000000000001E-3</v>
      </c>
      <c r="I63" s="10">
        <v>0.54582370000000002</v>
      </c>
      <c r="J63" s="10">
        <v>2.72622E-2</v>
      </c>
    </row>
    <row r="64" spans="1:10" ht="15" customHeight="1" x14ac:dyDescent="0.2">
      <c r="A64" s="20" t="s">
        <v>181</v>
      </c>
      <c r="B64" t="s">
        <v>524</v>
      </c>
      <c r="C64" s="21">
        <v>2020</v>
      </c>
      <c r="D64" s="10">
        <v>3.1682000000000002E-2</v>
      </c>
      <c r="E64" s="10">
        <v>0.2114055</v>
      </c>
      <c r="F64" s="10">
        <v>6.6244200000000003E-2</v>
      </c>
      <c r="G64" s="10">
        <v>2.9953899999999999E-2</v>
      </c>
      <c r="H64" s="10">
        <v>5.7600000000000001E-4</v>
      </c>
      <c r="I64" s="10">
        <v>0.65495389999999998</v>
      </c>
      <c r="J64" s="10">
        <v>5.1843000000000002E-3</v>
      </c>
    </row>
    <row r="65" spans="1:10" ht="15" customHeight="1" x14ac:dyDescent="0.2">
      <c r="A65" s="20" t="s">
        <v>181</v>
      </c>
      <c r="B65" t="s">
        <v>524</v>
      </c>
      <c r="C65" s="21">
        <v>2019</v>
      </c>
      <c r="D65" s="10">
        <v>2.72727E-2</v>
      </c>
      <c r="E65" s="10">
        <v>0.2073864</v>
      </c>
      <c r="F65" s="10">
        <v>6.0227299999999998E-2</v>
      </c>
      <c r="G65" s="10">
        <v>2.2159100000000001E-2</v>
      </c>
      <c r="H65" s="10">
        <v>5.6820000000000004E-4</v>
      </c>
      <c r="I65" s="10">
        <v>0.67215910000000001</v>
      </c>
      <c r="J65" s="10">
        <v>1.02273E-2</v>
      </c>
    </row>
    <row r="66" spans="1:10" ht="15" customHeight="1" x14ac:dyDescent="0.2">
      <c r="A66" s="20" t="s">
        <v>181</v>
      </c>
      <c r="B66" t="s">
        <v>524</v>
      </c>
      <c r="C66" s="21">
        <v>2018</v>
      </c>
      <c r="D66" s="10">
        <v>1.91571E-2</v>
      </c>
      <c r="E66" s="10">
        <v>0.20470720000000001</v>
      </c>
      <c r="F66" s="10">
        <v>6.51341E-2</v>
      </c>
      <c r="G66" s="10">
        <v>1.8062399999999999E-2</v>
      </c>
      <c r="H66" s="10">
        <v>0</v>
      </c>
      <c r="I66" s="10">
        <v>0.68089759999999999</v>
      </c>
      <c r="J66" s="10">
        <v>1.20416E-2</v>
      </c>
    </row>
    <row r="67" spans="1:10" ht="15" customHeight="1" x14ac:dyDescent="0.2">
      <c r="A67" s="20" t="s">
        <v>183</v>
      </c>
      <c r="B67" t="s">
        <v>518</v>
      </c>
      <c r="C67" s="21">
        <v>2022</v>
      </c>
      <c r="D67" s="10">
        <v>3.9972000000000002E-3</v>
      </c>
      <c r="E67" s="10">
        <v>0.53632729999999995</v>
      </c>
      <c r="F67" s="10">
        <v>0.20032920000000001</v>
      </c>
      <c r="G67" s="10">
        <v>0.19374559999999999</v>
      </c>
      <c r="H67" s="10">
        <v>7.0540000000000002E-4</v>
      </c>
      <c r="I67" s="10">
        <v>5.9017199999999999E-2</v>
      </c>
      <c r="J67" s="10">
        <v>5.8782000000000001E-3</v>
      </c>
    </row>
    <row r="68" spans="1:10" ht="15" customHeight="1" x14ac:dyDescent="0.2">
      <c r="A68" s="20" t="s">
        <v>183</v>
      </c>
      <c r="B68" t="s">
        <v>518</v>
      </c>
      <c r="C68" s="21">
        <v>2021</v>
      </c>
      <c r="D68" s="10">
        <v>3.3183000000000002E-3</v>
      </c>
      <c r="E68" s="10">
        <v>0.48567120000000003</v>
      </c>
      <c r="F68" s="10">
        <v>0.21659129999999999</v>
      </c>
      <c r="G68" s="10">
        <v>0.2322775</v>
      </c>
      <c r="H68" s="10">
        <v>6.0329999999999997E-4</v>
      </c>
      <c r="I68" s="10">
        <v>5.7013599999999998E-2</v>
      </c>
      <c r="J68" s="10">
        <v>4.5249000000000001E-3</v>
      </c>
    </row>
    <row r="69" spans="1:10" ht="15" customHeight="1" x14ac:dyDescent="0.2">
      <c r="A69" s="20" t="s">
        <v>183</v>
      </c>
      <c r="B69" t="s">
        <v>518</v>
      </c>
      <c r="C69" s="21">
        <v>2020</v>
      </c>
      <c r="D69" s="10" t="s">
        <v>522</v>
      </c>
      <c r="E69" s="10">
        <v>0.4915485</v>
      </c>
      <c r="F69" s="10">
        <v>0.22328239999999999</v>
      </c>
      <c r="G69" s="10">
        <v>0.23582330000000001</v>
      </c>
      <c r="H69" s="10">
        <v>1.6358E-3</v>
      </c>
      <c r="I69" s="10">
        <v>3.78953E-2</v>
      </c>
      <c r="J69" s="10">
        <v>9.5420000000000001E-3</v>
      </c>
    </row>
    <row r="70" spans="1:10" ht="15" customHeight="1" x14ac:dyDescent="0.2">
      <c r="A70" s="20" t="s">
        <v>183</v>
      </c>
      <c r="B70" t="s">
        <v>518</v>
      </c>
      <c r="C70" s="21">
        <v>2019</v>
      </c>
      <c r="D70" s="10">
        <v>0</v>
      </c>
      <c r="E70" s="10">
        <v>0.53315029999999997</v>
      </c>
      <c r="F70" s="10">
        <v>0.22832479999999999</v>
      </c>
      <c r="G70" s="10">
        <v>0.18830910000000001</v>
      </c>
      <c r="H70" s="10">
        <v>0</v>
      </c>
      <c r="I70" s="10">
        <v>2.9815600000000001E-2</v>
      </c>
      <c r="J70" s="10">
        <v>2.04002E-2</v>
      </c>
    </row>
    <row r="71" spans="1:10" ht="15" customHeight="1" x14ac:dyDescent="0.2">
      <c r="A71" s="20" t="s">
        <v>183</v>
      </c>
      <c r="B71" t="s">
        <v>518</v>
      </c>
      <c r="C71" s="21">
        <v>2018</v>
      </c>
      <c r="D71" s="10" t="s">
        <v>522</v>
      </c>
      <c r="E71" s="10">
        <v>0.4099951</v>
      </c>
      <c r="F71" s="10">
        <v>0.1901989</v>
      </c>
      <c r="G71" s="10">
        <v>0.2474527</v>
      </c>
      <c r="H71" s="10">
        <v>2.9112000000000001E-3</v>
      </c>
      <c r="I71" s="10">
        <v>5.9679799999999998E-2</v>
      </c>
      <c r="J71" s="10">
        <v>8.9276999999999995E-2</v>
      </c>
    </row>
    <row r="72" spans="1:10" ht="15" customHeight="1" x14ac:dyDescent="0.2">
      <c r="A72" s="20" t="s">
        <v>183</v>
      </c>
      <c r="B72" t="s">
        <v>526</v>
      </c>
      <c r="C72" s="21">
        <v>2022</v>
      </c>
      <c r="D72" s="10">
        <v>7.8525000000000001E-3</v>
      </c>
      <c r="E72" s="10">
        <v>0.59711250000000005</v>
      </c>
      <c r="F72" s="10">
        <v>0.24270659999999999</v>
      </c>
      <c r="G72" s="10">
        <v>0.11152529999999999</v>
      </c>
      <c r="H72" s="10">
        <v>5.9887999999999999E-3</v>
      </c>
      <c r="I72" s="10">
        <v>3.4193099999999997E-2</v>
      </c>
      <c r="J72" s="10">
        <v>6.2120000000000003E-4</v>
      </c>
    </row>
    <row r="73" spans="1:10" ht="15" customHeight="1" x14ac:dyDescent="0.2">
      <c r="A73" s="20" t="s">
        <v>183</v>
      </c>
      <c r="B73" t="s">
        <v>526</v>
      </c>
      <c r="C73" s="21">
        <v>2021</v>
      </c>
      <c r="D73" s="10">
        <v>7.3888000000000001E-3</v>
      </c>
      <c r="E73" s="10">
        <v>0.5818738</v>
      </c>
      <c r="F73" s="10">
        <v>0.24651709999999999</v>
      </c>
      <c r="G73" s="10">
        <v>0.1176734</v>
      </c>
      <c r="H73" s="10">
        <v>6.0702999999999998E-3</v>
      </c>
      <c r="I73" s="10">
        <v>3.9805E-2</v>
      </c>
      <c r="J73" s="10">
        <v>6.7170000000000001E-4</v>
      </c>
    </row>
    <row r="74" spans="1:10" ht="15" customHeight="1" x14ac:dyDescent="0.2">
      <c r="A74" s="20" t="s">
        <v>183</v>
      </c>
      <c r="B74" t="s">
        <v>526</v>
      </c>
      <c r="C74" s="21">
        <v>2020</v>
      </c>
      <c r="D74" s="10">
        <v>8.7101000000000001E-3</v>
      </c>
      <c r="E74" s="10">
        <v>0.55843750000000003</v>
      </c>
      <c r="F74" s="10">
        <v>0.2556097</v>
      </c>
      <c r="G74" s="10">
        <v>0.1196255</v>
      </c>
      <c r="H74" s="10">
        <v>5.4770000000000001E-3</v>
      </c>
      <c r="I74" s="10">
        <v>5.1536899999999997E-2</v>
      </c>
      <c r="J74" s="10">
        <v>6.0320000000000003E-4</v>
      </c>
    </row>
    <row r="75" spans="1:10" ht="15" customHeight="1" x14ac:dyDescent="0.2">
      <c r="A75" s="20" t="s">
        <v>183</v>
      </c>
      <c r="B75" t="s">
        <v>526</v>
      </c>
      <c r="C75" s="21">
        <v>2019</v>
      </c>
      <c r="D75" s="10">
        <v>6.7048000000000003E-3</v>
      </c>
      <c r="E75" s="10">
        <v>0.55559099999999995</v>
      </c>
      <c r="F75" s="10">
        <v>0.25375150000000002</v>
      </c>
      <c r="G75" s="10">
        <v>0.12424789999999999</v>
      </c>
      <c r="H75" s="10">
        <v>6.0416999999999997E-3</v>
      </c>
      <c r="I75" s="10">
        <v>5.2557899999999998E-2</v>
      </c>
      <c r="J75" s="10">
        <v>1.1052E-3</v>
      </c>
    </row>
    <row r="76" spans="1:10" ht="15" customHeight="1" x14ac:dyDescent="0.2">
      <c r="A76" s="20" t="s">
        <v>183</v>
      </c>
      <c r="B76" t="s">
        <v>526</v>
      </c>
      <c r="C76" s="21">
        <v>2018</v>
      </c>
      <c r="D76" s="10">
        <v>6.0213000000000003E-3</v>
      </c>
      <c r="E76" s="10">
        <v>0.54039899999999996</v>
      </c>
      <c r="F76" s="10">
        <v>0.26207320000000001</v>
      </c>
      <c r="G76" s="10">
        <v>0.13053480000000001</v>
      </c>
      <c r="H76" s="10">
        <v>5.6052000000000003E-3</v>
      </c>
      <c r="I76" s="10">
        <v>5.4779099999999997E-2</v>
      </c>
      <c r="J76" s="10">
        <v>5.8739999999999997E-4</v>
      </c>
    </row>
    <row r="77" spans="1:10" ht="15" customHeight="1" x14ac:dyDescent="0.2">
      <c r="A77" s="20" t="s">
        <v>183</v>
      </c>
      <c r="B77" t="s">
        <v>523</v>
      </c>
      <c r="C77" s="21">
        <v>2022</v>
      </c>
      <c r="D77" s="10">
        <v>0</v>
      </c>
      <c r="E77" s="10">
        <v>5.4200999999999997E-3</v>
      </c>
      <c r="F77" s="10">
        <v>2.7100300000000001E-2</v>
      </c>
      <c r="G77" s="10">
        <v>1.08401E-2</v>
      </c>
      <c r="H77" s="10">
        <v>0</v>
      </c>
      <c r="I77" s="10">
        <v>0.95392949999999999</v>
      </c>
      <c r="J77" s="10">
        <v>2.7100000000000002E-3</v>
      </c>
    </row>
    <row r="78" spans="1:10" ht="15" customHeight="1" x14ac:dyDescent="0.2">
      <c r="A78" s="20" t="s">
        <v>183</v>
      </c>
      <c r="B78" t="s">
        <v>523</v>
      </c>
      <c r="C78" s="21">
        <v>2021</v>
      </c>
      <c r="D78" s="10">
        <v>0</v>
      </c>
      <c r="E78" s="10">
        <v>6.8027000000000001E-3</v>
      </c>
      <c r="F78" s="10">
        <v>1.7006799999999999E-2</v>
      </c>
      <c r="G78" s="10">
        <v>1.7007000000000001E-3</v>
      </c>
      <c r="H78" s="10">
        <v>0</v>
      </c>
      <c r="I78" s="10">
        <v>0.94047619999999998</v>
      </c>
      <c r="J78" s="10">
        <v>3.4013599999999998E-2</v>
      </c>
    </row>
    <row r="79" spans="1:10" ht="15" customHeight="1" x14ac:dyDescent="0.2">
      <c r="A79" s="20" t="s">
        <v>183</v>
      </c>
      <c r="B79" t="s">
        <v>523</v>
      </c>
      <c r="C79" s="21">
        <v>2020</v>
      </c>
      <c r="D79" s="10">
        <v>0</v>
      </c>
      <c r="E79" s="10">
        <v>0</v>
      </c>
      <c r="F79" s="10">
        <v>0</v>
      </c>
      <c r="G79" s="10">
        <v>1.2136E-3</v>
      </c>
      <c r="H79" s="10">
        <v>1.2136E-3</v>
      </c>
      <c r="I79" s="10">
        <v>0.97815529999999995</v>
      </c>
      <c r="J79" s="10">
        <v>1.9417500000000001E-2</v>
      </c>
    </row>
    <row r="80" spans="1:10" ht="15" customHeight="1" x14ac:dyDescent="0.2">
      <c r="A80" s="20" t="s">
        <v>183</v>
      </c>
      <c r="B80" t="s">
        <v>523</v>
      </c>
      <c r="C80" s="21">
        <v>2019</v>
      </c>
      <c r="D80" s="10">
        <v>0</v>
      </c>
      <c r="E80" s="10">
        <v>4.7226000000000004E-3</v>
      </c>
      <c r="F80" s="10">
        <v>1.1806E-3</v>
      </c>
      <c r="G80" s="10">
        <v>3.5419000000000002E-3</v>
      </c>
      <c r="H80" s="10">
        <v>0</v>
      </c>
      <c r="I80" s="10">
        <v>0.97402599999999995</v>
      </c>
      <c r="J80" s="10">
        <v>1.6528899999999999E-2</v>
      </c>
    </row>
    <row r="81" spans="1:10" ht="15" customHeight="1" x14ac:dyDescent="0.2">
      <c r="A81" s="20" t="s">
        <v>183</v>
      </c>
      <c r="B81" t="s">
        <v>523</v>
      </c>
      <c r="C81" s="21">
        <v>2018</v>
      </c>
      <c r="D81" s="10">
        <v>0</v>
      </c>
      <c r="E81" s="10">
        <v>0</v>
      </c>
      <c r="F81" s="10">
        <v>1.5648999999999999E-3</v>
      </c>
      <c r="G81" s="10">
        <v>0</v>
      </c>
      <c r="H81" s="10">
        <v>7.8249999999999999E-4</v>
      </c>
      <c r="I81" s="10">
        <v>0.99139279999999996</v>
      </c>
      <c r="J81" s="10">
        <v>6.2598000000000003E-3</v>
      </c>
    </row>
    <row r="82" spans="1:10" ht="15" customHeight="1" x14ac:dyDescent="0.2">
      <c r="A82" s="20" t="s">
        <v>183</v>
      </c>
      <c r="B82" t="s">
        <v>520</v>
      </c>
      <c r="C82" s="21">
        <v>2022</v>
      </c>
      <c r="D82" s="10">
        <v>6.0000000000000001E-3</v>
      </c>
      <c r="E82" s="10">
        <v>0.27600000000000002</v>
      </c>
      <c r="F82" s="10">
        <v>0.2006667</v>
      </c>
      <c r="G82" s="10">
        <v>0.14899999999999999</v>
      </c>
      <c r="H82" s="10">
        <v>9.3332999999999992E-3</v>
      </c>
      <c r="I82" s="10">
        <v>0.2956667</v>
      </c>
      <c r="J82" s="10">
        <v>6.3333299999999995E-2</v>
      </c>
    </row>
    <row r="83" spans="1:10" ht="15" customHeight="1" x14ac:dyDescent="0.2">
      <c r="A83" s="20" t="s">
        <v>183</v>
      </c>
      <c r="B83" t="s">
        <v>520</v>
      </c>
      <c r="C83" s="21">
        <v>2021</v>
      </c>
      <c r="D83" s="10">
        <v>1.06848E-2</v>
      </c>
      <c r="E83" s="10">
        <v>0.34822730000000002</v>
      </c>
      <c r="F83" s="10">
        <v>0.2306945</v>
      </c>
      <c r="G83" s="10">
        <v>0.14278779999999999</v>
      </c>
      <c r="H83" s="10">
        <v>1.9426999999999999E-3</v>
      </c>
      <c r="I83" s="10">
        <v>0.23166590000000001</v>
      </c>
      <c r="J83" s="10">
        <v>3.3997100000000002E-2</v>
      </c>
    </row>
    <row r="84" spans="1:10" ht="15" customHeight="1" x14ac:dyDescent="0.2">
      <c r="A84" s="20" t="s">
        <v>183</v>
      </c>
      <c r="B84" t="s">
        <v>520</v>
      </c>
      <c r="C84" s="21">
        <v>2020</v>
      </c>
      <c r="D84" s="10">
        <v>1.6710599999999999E-2</v>
      </c>
      <c r="E84" s="10">
        <v>0.27352680000000001</v>
      </c>
      <c r="F84" s="10">
        <v>0.1873351</v>
      </c>
      <c r="G84" s="10">
        <v>9.3667500000000001E-2</v>
      </c>
      <c r="H84" s="10">
        <v>8.7951000000000001E-3</v>
      </c>
      <c r="I84" s="10">
        <v>0.30079159999999999</v>
      </c>
      <c r="J84" s="10">
        <v>0.1191733</v>
      </c>
    </row>
    <row r="85" spans="1:10" ht="15" customHeight="1" x14ac:dyDescent="0.2">
      <c r="A85" s="20" t="s">
        <v>183</v>
      </c>
      <c r="B85" t="s">
        <v>520</v>
      </c>
      <c r="C85" s="21">
        <v>2019</v>
      </c>
      <c r="D85" s="10">
        <v>1.48883E-2</v>
      </c>
      <c r="E85" s="10">
        <v>0.15930520000000001</v>
      </c>
      <c r="F85" s="10">
        <v>0.1548387</v>
      </c>
      <c r="G85" s="10">
        <v>8.1885899999999998E-2</v>
      </c>
      <c r="H85" s="10">
        <v>2.1340000000000001E-2</v>
      </c>
      <c r="I85" s="10">
        <v>0.32754339999999998</v>
      </c>
      <c r="J85" s="10">
        <v>0.24019850000000001</v>
      </c>
    </row>
    <row r="86" spans="1:10" ht="15" customHeight="1" x14ac:dyDescent="0.2">
      <c r="A86" s="20" t="s">
        <v>183</v>
      </c>
      <c r="B86" t="s">
        <v>520</v>
      </c>
      <c r="C86" s="21">
        <v>2018</v>
      </c>
      <c r="D86" s="10">
        <v>1.5351999999999999E-2</v>
      </c>
      <c r="E86" s="10">
        <v>8.6289000000000005E-2</v>
      </c>
      <c r="F86" s="10">
        <v>0.15987290000000001</v>
      </c>
      <c r="G86" s="10">
        <v>4.9232400000000003E-2</v>
      </c>
      <c r="H86" s="10">
        <v>1.8528300000000001E-2</v>
      </c>
      <c r="I86" s="10">
        <v>0.42773949999999999</v>
      </c>
      <c r="J86" s="10">
        <v>0.2429857</v>
      </c>
    </row>
    <row r="87" spans="1:10" ht="15" customHeight="1" x14ac:dyDescent="0.2">
      <c r="A87" s="20" t="s">
        <v>183</v>
      </c>
      <c r="B87" t="s">
        <v>524</v>
      </c>
      <c r="C87" s="21">
        <v>2022</v>
      </c>
      <c r="D87" s="10">
        <v>0</v>
      </c>
      <c r="E87" s="10">
        <v>0.3452461</v>
      </c>
      <c r="F87" s="10">
        <v>0.25893460000000001</v>
      </c>
      <c r="G87" s="10">
        <v>0.18543490000000001</v>
      </c>
      <c r="H87" s="10" t="s">
        <v>522</v>
      </c>
      <c r="I87" s="10">
        <v>0.20178689999999999</v>
      </c>
      <c r="J87" s="10">
        <v>8.2602999999999999E-3</v>
      </c>
    </row>
    <row r="88" spans="1:10" ht="15" customHeight="1" x14ac:dyDescent="0.2">
      <c r="A88" s="20" t="s">
        <v>183</v>
      </c>
      <c r="B88" t="s">
        <v>524</v>
      </c>
      <c r="C88" s="21">
        <v>2021</v>
      </c>
      <c r="D88" s="10">
        <v>0</v>
      </c>
      <c r="E88" s="10">
        <v>0.30373159999999999</v>
      </c>
      <c r="F88" s="10">
        <v>0.29350559999999998</v>
      </c>
      <c r="G88" s="10">
        <v>0.1846071</v>
      </c>
      <c r="H88" s="10">
        <v>0</v>
      </c>
      <c r="I88" s="10">
        <v>0.21402940000000001</v>
      </c>
      <c r="J88" s="10">
        <v>4.1263000000000003E-3</v>
      </c>
    </row>
    <row r="89" spans="1:10" ht="15" customHeight="1" x14ac:dyDescent="0.2">
      <c r="A89" s="20" t="s">
        <v>183</v>
      </c>
      <c r="B89" t="s">
        <v>524</v>
      </c>
      <c r="C89" s="21">
        <v>2020</v>
      </c>
      <c r="D89" s="10">
        <v>0</v>
      </c>
      <c r="E89" s="10">
        <v>0.2644707</v>
      </c>
      <c r="F89" s="10">
        <v>0.28274939999999998</v>
      </c>
      <c r="G89" s="10">
        <v>0.17269609999999999</v>
      </c>
      <c r="H89" s="10">
        <v>7.6159999999999997E-4</v>
      </c>
      <c r="I89" s="10">
        <v>0.2753237</v>
      </c>
      <c r="J89" s="10">
        <v>3.9985000000000003E-3</v>
      </c>
    </row>
    <row r="90" spans="1:10" ht="15" customHeight="1" x14ac:dyDescent="0.2">
      <c r="A90" s="20" t="s">
        <v>183</v>
      </c>
      <c r="B90" t="s">
        <v>524</v>
      </c>
      <c r="C90" s="21">
        <v>2019</v>
      </c>
      <c r="D90" s="10">
        <v>0</v>
      </c>
      <c r="E90" s="10">
        <v>0.23612459999999999</v>
      </c>
      <c r="F90" s="10">
        <v>0.28894839999999999</v>
      </c>
      <c r="G90" s="10">
        <v>0.19449849999999999</v>
      </c>
      <c r="H90" s="10">
        <v>0</v>
      </c>
      <c r="I90" s="10">
        <v>0.27239530000000001</v>
      </c>
      <c r="J90" s="10">
        <v>8.0330999999999996E-3</v>
      </c>
    </row>
    <row r="91" spans="1:10" ht="15" customHeight="1" x14ac:dyDescent="0.2">
      <c r="A91" s="20" t="s">
        <v>183</v>
      </c>
      <c r="B91" t="s">
        <v>524</v>
      </c>
      <c r="C91" s="21">
        <v>2018</v>
      </c>
      <c r="D91" s="10" t="s">
        <v>522</v>
      </c>
      <c r="E91" s="10">
        <v>0.21510489999999999</v>
      </c>
      <c r="F91" s="10">
        <v>0.2867133</v>
      </c>
      <c r="G91" s="10">
        <v>0.17034969999999999</v>
      </c>
      <c r="H91" s="10">
        <v>8.3920000000000002E-4</v>
      </c>
      <c r="I91" s="10">
        <v>0.32195800000000002</v>
      </c>
      <c r="J91" s="10">
        <v>4.7552000000000002E-3</v>
      </c>
    </row>
    <row r="92" spans="1:10" ht="15" customHeight="1" x14ac:dyDescent="0.2">
      <c r="A92" s="20" t="s">
        <v>185</v>
      </c>
      <c r="B92" t="s">
        <v>518</v>
      </c>
      <c r="C92" s="21">
        <v>2022</v>
      </c>
      <c r="D92" s="10">
        <v>0</v>
      </c>
      <c r="E92" s="10">
        <v>8.5806000000000007E-3</v>
      </c>
      <c r="F92" s="10">
        <v>0.37897750000000002</v>
      </c>
      <c r="G92" s="10">
        <v>0.60457629999999996</v>
      </c>
      <c r="H92" s="10">
        <v>7.1504999999999997E-3</v>
      </c>
      <c r="I92" s="10">
        <v>0</v>
      </c>
      <c r="J92" s="10">
        <v>7.1509999999999998E-4</v>
      </c>
    </row>
    <row r="93" spans="1:10" ht="15" customHeight="1" x14ac:dyDescent="0.2">
      <c r="A93" s="20" t="s">
        <v>185</v>
      </c>
      <c r="B93" t="s">
        <v>518</v>
      </c>
      <c r="C93" s="21">
        <v>2021</v>
      </c>
      <c r="D93" s="10">
        <v>0</v>
      </c>
      <c r="E93" s="10">
        <v>6.9648000000000002E-3</v>
      </c>
      <c r="F93" s="10">
        <v>0.35117300000000001</v>
      </c>
      <c r="G93" s="10">
        <v>0.63123169999999995</v>
      </c>
      <c r="H93" s="10">
        <v>4.7654000000000004E-3</v>
      </c>
      <c r="I93" s="10">
        <v>5.1320000000000003E-3</v>
      </c>
      <c r="J93" s="10">
        <v>7.3309999999999998E-4</v>
      </c>
    </row>
    <row r="94" spans="1:10" ht="15" customHeight="1" x14ac:dyDescent="0.2">
      <c r="A94" s="20" t="s">
        <v>185</v>
      </c>
      <c r="B94" t="s">
        <v>518</v>
      </c>
      <c r="C94" s="21">
        <v>2020</v>
      </c>
      <c r="D94" s="10">
        <v>0</v>
      </c>
      <c r="E94" s="10">
        <v>4.3904E-3</v>
      </c>
      <c r="F94" s="10">
        <v>0.3768997</v>
      </c>
      <c r="G94" s="10">
        <v>0.60249920000000001</v>
      </c>
      <c r="H94" s="10">
        <v>1.0807199999999999E-2</v>
      </c>
      <c r="I94" s="10">
        <v>5.4035999999999997E-3</v>
      </c>
      <c r="J94" s="10">
        <v>0</v>
      </c>
    </row>
    <row r="95" spans="1:10" ht="15" customHeight="1" x14ac:dyDescent="0.2">
      <c r="A95" s="20" t="s">
        <v>185</v>
      </c>
      <c r="B95" t="s">
        <v>518</v>
      </c>
      <c r="C95" s="21">
        <v>2019</v>
      </c>
      <c r="D95" s="10">
        <v>0</v>
      </c>
      <c r="E95" s="10">
        <v>1.2963000000000001E-2</v>
      </c>
      <c r="F95" s="10">
        <v>0.37185190000000001</v>
      </c>
      <c r="G95" s="10">
        <v>0.57814810000000005</v>
      </c>
      <c r="H95" s="10">
        <v>1.59259E-2</v>
      </c>
      <c r="I95" s="10">
        <v>7.0369999999999999E-3</v>
      </c>
      <c r="J95" s="10">
        <v>1.4074100000000001E-2</v>
      </c>
    </row>
    <row r="96" spans="1:10" ht="15" customHeight="1" x14ac:dyDescent="0.2">
      <c r="A96" s="20" t="s">
        <v>185</v>
      </c>
      <c r="B96" t="s">
        <v>518</v>
      </c>
      <c r="C96" s="21">
        <v>2018</v>
      </c>
      <c r="D96" s="10">
        <v>0</v>
      </c>
      <c r="E96" s="10">
        <v>4.1744E-3</v>
      </c>
      <c r="F96" s="10">
        <v>0.41233769999999997</v>
      </c>
      <c r="G96" s="10">
        <v>0.57374769999999997</v>
      </c>
      <c r="H96" s="10" t="s">
        <v>522</v>
      </c>
      <c r="I96" s="10">
        <v>9.2764000000000006E-3</v>
      </c>
      <c r="J96" s="10">
        <v>0</v>
      </c>
    </row>
    <row r="97" spans="1:10" ht="15" customHeight="1" x14ac:dyDescent="0.2">
      <c r="A97" s="20" t="s">
        <v>185</v>
      </c>
      <c r="B97" t="s">
        <v>527</v>
      </c>
      <c r="C97" s="21">
        <v>2022</v>
      </c>
      <c r="D97" s="10">
        <v>5.5329999999999995E-4</v>
      </c>
      <c r="E97" s="10">
        <v>1.3076300000000001E-2</v>
      </c>
      <c r="F97" s="10">
        <v>0.5467571</v>
      </c>
      <c r="G97" s="10">
        <v>0.38541510000000001</v>
      </c>
      <c r="H97" s="10">
        <v>8.9408000000000005E-3</v>
      </c>
      <c r="I97" s="10">
        <v>4.3888499999999997E-2</v>
      </c>
      <c r="J97" s="10">
        <v>1.3688000000000001E-3</v>
      </c>
    </row>
    <row r="98" spans="1:10" ht="15" customHeight="1" x14ac:dyDescent="0.2">
      <c r="A98" s="20" t="s">
        <v>185</v>
      </c>
      <c r="B98" t="s">
        <v>527</v>
      </c>
      <c r="C98" s="21">
        <v>2021</v>
      </c>
      <c r="D98" s="10" t="s">
        <v>522</v>
      </c>
      <c r="E98" s="10">
        <v>1.5353E-2</v>
      </c>
      <c r="F98" s="10">
        <v>0.53518379999999999</v>
      </c>
      <c r="G98" s="10">
        <v>0.38838519999999999</v>
      </c>
      <c r="H98" s="10">
        <v>7.7321000000000004E-3</v>
      </c>
      <c r="I98" s="10">
        <v>5.1454600000000003E-2</v>
      </c>
      <c r="J98" s="10">
        <v>1.5575000000000001E-3</v>
      </c>
    </row>
    <row r="99" spans="1:10" ht="15" customHeight="1" x14ac:dyDescent="0.2">
      <c r="A99" s="20" t="s">
        <v>185</v>
      </c>
      <c r="B99" t="s">
        <v>527</v>
      </c>
      <c r="C99" s="21">
        <v>2020</v>
      </c>
      <c r="D99" s="10" t="s">
        <v>522</v>
      </c>
      <c r="E99" s="10">
        <v>1.54722E-2</v>
      </c>
      <c r="F99" s="10">
        <v>0.52631130000000004</v>
      </c>
      <c r="G99" s="10">
        <v>0.38235710000000001</v>
      </c>
      <c r="H99" s="10">
        <v>8.4446E-3</v>
      </c>
      <c r="I99" s="10">
        <v>6.60829E-2</v>
      </c>
      <c r="J99" s="10">
        <v>8.5010000000000001E-4</v>
      </c>
    </row>
    <row r="100" spans="1:10" ht="15" customHeight="1" x14ac:dyDescent="0.2">
      <c r="A100" s="20" t="s">
        <v>185</v>
      </c>
      <c r="B100" t="s">
        <v>527</v>
      </c>
      <c r="C100" s="21">
        <v>2019</v>
      </c>
      <c r="D100" s="10">
        <v>6.4519999999999996E-4</v>
      </c>
      <c r="E100" s="10">
        <v>1.55132E-2</v>
      </c>
      <c r="F100" s="10">
        <v>0.50503549999999997</v>
      </c>
      <c r="G100" s="10">
        <v>0.38771850000000002</v>
      </c>
      <c r="H100" s="10">
        <v>1.00149E-2</v>
      </c>
      <c r="I100" s="10">
        <v>8.0343399999999995E-2</v>
      </c>
      <c r="J100" s="10">
        <v>7.2939999999999995E-4</v>
      </c>
    </row>
    <row r="101" spans="1:10" ht="15" x14ac:dyDescent="0.2">
      <c r="A101" s="20" t="s">
        <v>185</v>
      </c>
      <c r="B101" t="s">
        <v>527</v>
      </c>
      <c r="C101" s="21">
        <v>2018</v>
      </c>
      <c r="D101" s="10" t="s">
        <v>522</v>
      </c>
      <c r="E101" s="10">
        <v>1.38806E-2</v>
      </c>
      <c r="F101" s="10">
        <v>0.49652980000000002</v>
      </c>
      <c r="G101" s="10">
        <v>0.3772163</v>
      </c>
      <c r="H101" s="10">
        <v>1.01122E-2</v>
      </c>
      <c r="I101" s="10">
        <v>0.10055310000000001</v>
      </c>
      <c r="J101" s="10">
        <v>1.4097000000000001E-3</v>
      </c>
    </row>
    <row r="102" spans="1:10" ht="15" x14ac:dyDescent="0.2">
      <c r="A102" s="20" t="s">
        <v>185</v>
      </c>
      <c r="B102" t="s">
        <v>523</v>
      </c>
      <c r="C102" s="21">
        <v>2022</v>
      </c>
      <c r="D102" s="10">
        <v>0</v>
      </c>
      <c r="E102" s="10">
        <v>2.3456000000000002E-3</v>
      </c>
      <c r="F102" s="10">
        <v>4.6912000000000004E-3</v>
      </c>
      <c r="G102" s="10">
        <v>2.2674E-2</v>
      </c>
      <c r="H102" s="10">
        <v>0</v>
      </c>
      <c r="I102" s="10">
        <v>0.96638000000000002</v>
      </c>
      <c r="J102" s="10">
        <v>3.9093000000000001E-3</v>
      </c>
    </row>
    <row r="103" spans="1:10" ht="15" x14ac:dyDescent="0.2">
      <c r="A103" s="20" t="s">
        <v>185</v>
      </c>
      <c r="B103" t="s">
        <v>523</v>
      </c>
      <c r="C103" s="21">
        <v>2021</v>
      </c>
      <c r="D103" s="10">
        <v>0</v>
      </c>
      <c r="E103" s="10">
        <v>6.0729E-3</v>
      </c>
      <c r="F103" s="10">
        <v>1.9230799999999999E-2</v>
      </c>
      <c r="G103" s="10">
        <v>3.3400800000000001E-2</v>
      </c>
      <c r="H103" s="10">
        <v>1.0120999999999999E-3</v>
      </c>
      <c r="I103" s="10">
        <v>0.93724700000000005</v>
      </c>
      <c r="J103" s="10">
        <v>3.0363999999999999E-3</v>
      </c>
    </row>
    <row r="104" spans="1:10" ht="15" x14ac:dyDescent="0.2">
      <c r="A104" s="20" t="s">
        <v>185</v>
      </c>
      <c r="B104" t="s">
        <v>523</v>
      </c>
      <c r="C104" s="21">
        <v>2020</v>
      </c>
      <c r="D104" s="10">
        <v>0</v>
      </c>
      <c r="E104" s="10">
        <v>0</v>
      </c>
      <c r="F104" s="10">
        <v>8.3333000000000001E-3</v>
      </c>
      <c r="G104" s="10">
        <v>1.3888899999999999E-2</v>
      </c>
      <c r="H104" s="10">
        <v>1.3889E-3</v>
      </c>
      <c r="I104" s="10">
        <v>0.97361109999999995</v>
      </c>
      <c r="J104" s="10">
        <v>2.7778E-3</v>
      </c>
    </row>
    <row r="105" spans="1:10" ht="15" x14ac:dyDescent="0.2">
      <c r="A105" s="20" t="s">
        <v>185</v>
      </c>
      <c r="B105" t="s">
        <v>523</v>
      </c>
      <c r="C105" s="21">
        <v>2019</v>
      </c>
      <c r="D105" s="10">
        <v>0</v>
      </c>
      <c r="E105" s="10">
        <v>0</v>
      </c>
      <c r="F105" s="10">
        <v>6.0639999999999999E-4</v>
      </c>
      <c r="G105" s="10">
        <v>3.0320999999999998E-3</v>
      </c>
      <c r="H105" s="10">
        <v>0</v>
      </c>
      <c r="I105" s="10">
        <v>0.98787139999999996</v>
      </c>
      <c r="J105" s="10">
        <v>8.4899999999999993E-3</v>
      </c>
    </row>
    <row r="106" spans="1:10" ht="15" x14ac:dyDescent="0.2">
      <c r="A106" s="20" t="s">
        <v>185</v>
      </c>
      <c r="B106" t="s">
        <v>523</v>
      </c>
      <c r="C106" s="21">
        <v>2018</v>
      </c>
      <c r="D106" s="10">
        <v>0</v>
      </c>
      <c r="E106" s="10">
        <v>0</v>
      </c>
      <c r="F106" s="10">
        <v>0</v>
      </c>
      <c r="G106" s="10">
        <v>0</v>
      </c>
      <c r="H106" s="10">
        <v>0</v>
      </c>
      <c r="I106" s="10">
        <v>0.98929440000000002</v>
      </c>
      <c r="J106" s="10">
        <v>1.0705599999999999E-2</v>
      </c>
    </row>
    <row r="107" spans="1:10" ht="15" x14ac:dyDescent="0.2">
      <c r="A107" s="20" t="s">
        <v>185</v>
      </c>
      <c r="B107" t="s">
        <v>520</v>
      </c>
      <c r="C107" s="21">
        <v>2022</v>
      </c>
      <c r="D107" s="10">
        <v>0</v>
      </c>
      <c r="E107" s="10">
        <v>9.5092000000000006E-3</v>
      </c>
      <c r="F107" s="10">
        <v>0.18435579999999999</v>
      </c>
      <c r="G107" s="10">
        <v>0.36349690000000001</v>
      </c>
      <c r="H107" s="10">
        <v>5.5215000000000004E-3</v>
      </c>
      <c r="I107" s="10">
        <v>0.30644169999999998</v>
      </c>
      <c r="J107" s="10">
        <v>0.13067480000000001</v>
      </c>
    </row>
    <row r="108" spans="1:10" ht="15" x14ac:dyDescent="0.2">
      <c r="A108" s="20" t="s">
        <v>185</v>
      </c>
      <c r="B108" t="s">
        <v>520</v>
      </c>
      <c r="C108" s="21">
        <v>2021</v>
      </c>
      <c r="D108" s="10">
        <v>0</v>
      </c>
      <c r="E108" s="10">
        <v>9.6121000000000002E-3</v>
      </c>
      <c r="F108" s="10">
        <v>0.20013729999999999</v>
      </c>
      <c r="G108" s="10">
        <v>0.32303470000000001</v>
      </c>
      <c r="H108" s="10">
        <v>5.4926000000000003E-3</v>
      </c>
      <c r="I108" s="10">
        <v>0.35564709999999999</v>
      </c>
      <c r="J108" s="10">
        <v>0.1060762</v>
      </c>
    </row>
    <row r="109" spans="1:10" ht="15" x14ac:dyDescent="0.2">
      <c r="A109" s="20" t="s">
        <v>185</v>
      </c>
      <c r="B109" t="s">
        <v>520</v>
      </c>
      <c r="C109" s="21">
        <v>2020</v>
      </c>
      <c r="D109" s="10">
        <v>0</v>
      </c>
      <c r="E109" s="10">
        <v>1.3333299999999999E-2</v>
      </c>
      <c r="F109" s="10">
        <v>0.15531529999999999</v>
      </c>
      <c r="G109" s="10">
        <v>0.25873869999999999</v>
      </c>
      <c r="H109" s="10">
        <v>2.1622E-3</v>
      </c>
      <c r="I109" s="10">
        <v>0.4753153</v>
      </c>
      <c r="J109" s="10">
        <v>9.51351E-2</v>
      </c>
    </row>
    <row r="110" spans="1:10" ht="15" x14ac:dyDescent="0.2">
      <c r="A110" s="20" t="s">
        <v>185</v>
      </c>
      <c r="B110" t="s">
        <v>520</v>
      </c>
      <c r="C110" s="21">
        <v>2019</v>
      </c>
      <c r="D110" s="10">
        <v>0</v>
      </c>
      <c r="E110" s="10">
        <v>8.1402999999999996E-3</v>
      </c>
      <c r="F110" s="10">
        <v>8.3907300000000004E-2</v>
      </c>
      <c r="G110" s="10">
        <v>0.22917969999999999</v>
      </c>
      <c r="H110" s="10">
        <v>2.5046999999999999E-3</v>
      </c>
      <c r="I110" s="10">
        <v>0.48653730000000001</v>
      </c>
      <c r="J110" s="10">
        <v>0.1897307</v>
      </c>
    </row>
    <row r="111" spans="1:10" ht="15" x14ac:dyDescent="0.2">
      <c r="A111" s="20" t="s">
        <v>185</v>
      </c>
      <c r="B111" t="s">
        <v>520</v>
      </c>
      <c r="C111" s="21">
        <v>2018</v>
      </c>
      <c r="D111" s="10">
        <v>0</v>
      </c>
      <c r="E111" s="10">
        <v>5.3071000000000004E-3</v>
      </c>
      <c r="F111" s="10">
        <v>6.5959100000000007E-2</v>
      </c>
      <c r="G111" s="10">
        <v>0.22971949999999999</v>
      </c>
      <c r="H111" s="10">
        <v>7.582E-4</v>
      </c>
      <c r="I111" s="10">
        <v>0.59363149999999998</v>
      </c>
      <c r="J111" s="10">
        <v>0.1046247</v>
      </c>
    </row>
    <row r="112" spans="1:10" ht="15" x14ac:dyDescent="0.2">
      <c r="A112" s="20" t="s">
        <v>185</v>
      </c>
      <c r="B112" t="s">
        <v>524</v>
      </c>
      <c r="C112" s="21">
        <v>2022</v>
      </c>
      <c r="D112" s="10">
        <v>0</v>
      </c>
      <c r="E112" s="10">
        <v>0</v>
      </c>
      <c r="F112" s="10">
        <v>7.3891600000000002E-2</v>
      </c>
      <c r="G112" s="10">
        <v>4.9261000000000001E-3</v>
      </c>
      <c r="H112" s="10">
        <v>0</v>
      </c>
      <c r="I112" s="10">
        <v>0.92118230000000001</v>
      </c>
      <c r="J112" s="10">
        <v>0</v>
      </c>
    </row>
    <row r="113" spans="1:10" ht="15" x14ac:dyDescent="0.2">
      <c r="A113" s="20" t="s">
        <v>185</v>
      </c>
      <c r="B113" t="s">
        <v>524</v>
      </c>
      <c r="C113" s="21">
        <v>2021</v>
      </c>
      <c r="D113" s="10">
        <v>0</v>
      </c>
      <c r="E113" s="10">
        <v>0</v>
      </c>
      <c r="F113" s="10">
        <v>8.5201799999999994E-2</v>
      </c>
      <c r="G113" s="10">
        <v>7.1748900000000004E-2</v>
      </c>
      <c r="H113" s="10">
        <v>0</v>
      </c>
      <c r="I113" s="10">
        <v>0.8430493</v>
      </c>
      <c r="J113" s="10">
        <v>0</v>
      </c>
    </row>
    <row r="114" spans="1:10" ht="15" x14ac:dyDescent="0.2">
      <c r="A114" s="20" t="s">
        <v>185</v>
      </c>
      <c r="B114" t="s">
        <v>524</v>
      </c>
      <c r="C114" s="21">
        <v>2020</v>
      </c>
      <c r="D114" s="10">
        <v>0</v>
      </c>
      <c r="E114" s="10">
        <v>0</v>
      </c>
      <c r="F114" s="10">
        <v>0</v>
      </c>
      <c r="G114" s="10">
        <v>0</v>
      </c>
      <c r="H114" s="10">
        <v>0</v>
      </c>
      <c r="I114" s="10">
        <v>1</v>
      </c>
      <c r="J114" s="10">
        <v>0</v>
      </c>
    </row>
    <row r="115" spans="1:10" ht="15" x14ac:dyDescent="0.2">
      <c r="A115" s="20" t="s">
        <v>185</v>
      </c>
      <c r="B115" t="s">
        <v>524</v>
      </c>
      <c r="C115" s="21">
        <v>2019</v>
      </c>
      <c r="D115" s="10">
        <v>0</v>
      </c>
      <c r="E115" s="10">
        <v>0</v>
      </c>
      <c r="F115" s="10">
        <v>0</v>
      </c>
      <c r="G115" s="10">
        <v>0</v>
      </c>
      <c r="H115" s="10">
        <v>0</v>
      </c>
      <c r="I115" s="10">
        <v>1</v>
      </c>
      <c r="J115" s="10">
        <v>0</v>
      </c>
    </row>
    <row r="116" spans="1:10" ht="15" x14ac:dyDescent="0.2">
      <c r="A116" s="20" t="s">
        <v>185</v>
      </c>
      <c r="B116" t="s">
        <v>524</v>
      </c>
      <c r="C116" s="21">
        <v>2018</v>
      </c>
      <c r="D116" s="10">
        <v>0</v>
      </c>
      <c r="E116" s="10">
        <v>0</v>
      </c>
      <c r="F116" s="10">
        <v>0</v>
      </c>
      <c r="G116" s="10">
        <v>0</v>
      </c>
      <c r="H116" s="10">
        <v>0</v>
      </c>
      <c r="I116" s="10">
        <v>1</v>
      </c>
      <c r="J116" s="10">
        <v>0</v>
      </c>
    </row>
    <row r="117" spans="1:10" ht="15" x14ac:dyDescent="0.2">
      <c r="A117" s="20" t="s">
        <v>528</v>
      </c>
      <c r="B117" t="s">
        <v>529</v>
      </c>
      <c r="C117" s="21">
        <v>2022</v>
      </c>
      <c r="D117" s="10">
        <v>5.3870000000000003E-4</v>
      </c>
      <c r="E117" s="10">
        <v>5.3870000000000003E-4</v>
      </c>
      <c r="F117" s="10">
        <v>1.9502200000000001E-2</v>
      </c>
      <c r="G117" s="10">
        <v>0.95474630000000005</v>
      </c>
      <c r="H117" s="10">
        <v>1.73473E-2</v>
      </c>
      <c r="I117" s="10">
        <v>2.8013999999999999E-3</v>
      </c>
      <c r="J117" s="10">
        <v>4.5253999999999997E-3</v>
      </c>
    </row>
    <row r="118" spans="1:10" ht="15" x14ac:dyDescent="0.2">
      <c r="A118" s="20" t="s">
        <v>528</v>
      </c>
      <c r="B118" t="s">
        <v>529</v>
      </c>
      <c r="C118" s="21">
        <v>2021</v>
      </c>
      <c r="D118" s="10" t="s">
        <v>522</v>
      </c>
      <c r="E118" s="10">
        <v>6.6500000000000001E-4</v>
      </c>
      <c r="F118" s="10">
        <v>1.9397000000000001E-2</v>
      </c>
      <c r="G118" s="10">
        <v>0.95810240000000002</v>
      </c>
      <c r="H118" s="10">
        <v>1.37442E-2</v>
      </c>
      <c r="I118" s="10">
        <v>1.7734000000000001E-3</v>
      </c>
      <c r="J118" s="10">
        <v>5.9854000000000001E-3</v>
      </c>
    </row>
    <row r="119" spans="1:10" ht="15" x14ac:dyDescent="0.2">
      <c r="A119" s="20" t="s">
        <v>528</v>
      </c>
      <c r="B119" t="s">
        <v>529</v>
      </c>
      <c r="C119" s="21">
        <v>2020</v>
      </c>
      <c r="D119" s="10">
        <v>1.0005000000000001E-3</v>
      </c>
      <c r="E119" s="10">
        <v>1.3757000000000001E-3</v>
      </c>
      <c r="F119" s="10">
        <v>1.9009499999999999E-2</v>
      </c>
      <c r="G119" s="10">
        <v>0.95210110000000003</v>
      </c>
      <c r="H119" s="10">
        <v>1.9384700000000001E-2</v>
      </c>
      <c r="I119" s="10">
        <v>2.5013000000000001E-3</v>
      </c>
      <c r="J119" s="10">
        <v>4.6273E-3</v>
      </c>
    </row>
    <row r="120" spans="1:10" ht="15" x14ac:dyDescent="0.2">
      <c r="A120" s="20" t="s">
        <v>528</v>
      </c>
      <c r="B120" t="s">
        <v>529</v>
      </c>
      <c r="C120" s="21">
        <v>2019</v>
      </c>
      <c r="D120" s="10" t="s">
        <v>522</v>
      </c>
      <c r="E120" s="10">
        <v>6.2449999999999995E-4</v>
      </c>
      <c r="F120" s="10">
        <v>1.7736700000000001E-2</v>
      </c>
      <c r="G120" s="10">
        <v>0.95478390000000002</v>
      </c>
      <c r="H120" s="10">
        <v>1.9235599999999999E-2</v>
      </c>
      <c r="I120" s="10">
        <v>1.6237999999999999E-3</v>
      </c>
      <c r="J120" s="10">
        <v>5.4958999999999997E-3</v>
      </c>
    </row>
    <row r="121" spans="1:10" ht="15" x14ac:dyDescent="0.2">
      <c r="A121" s="20" t="s">
        <v>528</v>
      </c>
      <c r="B121" t="s">
        <v>529</v>
      </c>
      <c r="C121" s="21">
        <v>2018</v>
      </c>
      <c r="D121" s="10" t="s">
        <v>522</v>
      </c>
      <c r="E121" s="10">
        <v>8.5380000000000005E-4</v>
      </c>
      <c r="F121" s="10">
        <v>1.8660800000000002E-2</v>
      </c>
      <c r="G121" s="10">
        <v>0.95414069999999995</v>
      </c>
      <c r="H121" s="10">
        <v>1.62215E-2</v>
      </c>
      <c r="I121" s="10">
        <v>2.8051999999999999E-3</v>
      </c>
      <c r="J121" s="10">
        <v>6.8301000000000004E-3</v>
      </c>
    </row>
    <row r="122" spans="1:10" ht="15" x14ac:dyDescent="0.2">
      <c r="A122" s="20" t="s">
        <v>528</v>
      </c>
      <c r="B122" t="s">
        <v>530</v>
      </c>
      <c r="C122" s="21">
        <v>2022</v>
      </c>
      <c r="D122" s="10">
        <v>0</v>
      </c>
      <c r="E122" s="10">
        <v>0</v>
      </c>
      <c r="F122" s="10">
        <v>0</v>
      </c>
      <c r="G122" s="10">
        <v>1</v>
      </c>
      <c r="H122" s="10">
        <v>0</v>
      </c>
      <c r="I122" s="10">
        <v>0</v>
      </c>
      <c r="J122" s="10">
        <v>0</v>
      </c>
    </row>
    <row r="123" spans="1:10" ht="15" x14ac:dyDescent="0.2">
      <c r="A123" s="20" t="s">
        <v>528</v>
      </c>
      <c r="B123" t="s">
        <v>530</v>
      </c>
      <c r="C123" s="21">
        <v>2021</v>
      </c>
      <c r="D123" s="10">
        <v>0</v>
      </c>
      <c r="E123" s="10">
        <v>0</v>
      </c>
      <c r="F123" s="10">
        <v>0</v>
      </c>
      <c r="G123" s="10">
        <v>1</v>
      </c>
      <c r="H123" s="10">
        <v>0</v>
      </c>
      <c r="I123" s="10">
        <v>0</v>
      </c>
      <c r="J123" s="10">
        <v>0</v>
      </c>
    </row>
    <row r="124" spans="1:10" ht="15" x14ac:dyDescent="0.2">
      <c r="A124" s="20" t="s">
        <v>528</v>
      </c>
      <c r="B124" t="s">
        <v>530</v>
      </c>
      <c r="C124" s="21">
        <v>2020</v>
      </c>
      <c r="D124" s="10">
        <v>0</v>
      </c>
      <c r="E124" s="10">
        <v>0</v>
      </c>
      <c r="F124" s="10">
        <v>0</v>
      </c>
      <c r="G124" s="10">
        <v>0.98913039999999997</v>
      </c>
      <c r="H124" s="10">
        <v>1.08696E-2</v>
      </c>
      <c r="I124" s="10">
        <v>0</v>
      </c>
      <c r="J124" s="10">
        <v>0</v>
      </c>
    </row>
    <row r="125" spans="1:10" ht="15" x14ac:dyDescent="0.2">
      <c r="A125" s="20" t="s">
        <v>528</v>
      </c>
      <c r="B125" t="s">
        <v>530</v>
      </c>
      <c r="C125" s="21">
        <v>2019</v>
      </c>
      <c r="D125" s="10">
        <v>0</v>
      </c>
      <c r="E125" s="10">
        <v>0</v>
      </c>
      <c r="F125" s="10">
        <v>0</v>
      </c>
      <c r="G125" s="10">
        <v>1</v>
      </c>
      <c r="H125" s="10">
        <v>0</v>
      </c>
      <c r="I125" s="10">
        <v>0</v>
      </c>
      <c r="J125" s="10">
        <v>0</v>
      </c>
    </row>
    <row r="126" spans="1:10" ht="15" x14ac:dyDescent="0.2">
      <c r="A126" s="20" t="s">
        <v>528</v>
      </c>
      <c r="B126" t="s">
        <v>530</v>
      </c>
      <c r="C126" s="21">
        <v>2018</v>
      </c>
      <c r="D126" s="10">
        <v>0</v>
      </c>
      <c r="E126" s="10">
        <v>0</v>
      </c>
      <c r="F126" s="10">
        <v>0</v>
      </c>
      <c r="G126" s="10">
        <v>1</v>
      </c>
      <c r="H126" s="10">
        <v>0</v>
      </c>
      <c r="I126" s="10">
        <v>0</v>
      </c>
      <c r="J126" s="10">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defaultColWidth="11.5546875" defaultRowHeight="15" x14ac:dyDescent="0.2"/>
  <cols>
    <col min="1" max="1" width="13.33203125" customWidth="1"/>
    <col min="2" max="2" width="97" customWidth="1"/>
    <col min="3" max="3" width="11.5546875" customWidth="1"/>
  </cols>
  <sheetData>
    <row r="1" spans="1:2" ht="33.75" customHeight="1" x14ac:dyDescent="0.2">
      <c r="A1" s="6" t="s">
        <v>531</v>
      </c>
    </row>
    <row r="2" spans="1:2" ht="15.75" x14ac:dyDescent="0.25">
      <c r="A2" s="38" t="s">
        <v>532</v>
      </c>
      <c r="B2" s="38" t="s">
        <v>533</v>
      </c>
    </row>
    <row r="3" spans="1:2" ht="42.75" x14ac:dyDescent="0.2">
      <c r="A3" s="39" t="s">
        <v>534</v>
      </c>
      <c r="B3" s="40" t="s">
        <v>535</v>
      </c>
    </row>
    <row r="4" spans="1:2" ht="57" x14ac:dyDescent="0.2">
      <c r="A4" s="39" t="s">
        <v>536</v>
      </c>
      <c r="B4" s="40" t="s">
        <v>537</v>
      </c>
    </row>
    <row r="5" spans="1:2" ht="28.5" x14ac:dyDescent="0.2">
      <c r="A5" s="39" t="s">
        <v>538</v>
      </c>
      <c r="B5" s="40" t="s">
        <v>539</v>
      </c>
    </row>
    <row r="6" spans="1:2" ht="42.75" x14ac:dyDescent="0.2">
      <c r="A6" s="39" t="s">
        <v>540</v>
      </c>
      <c r="B6" s="40" t="s">
        <v>541</v>
      </c>
    </row>
    <row r="7" spans="1:2" ht="185.25" x14ac:dyDescent="0.2">
      <c r="A7" s="39" t="s">
        <v>542</v>
      </c>
      <c r="B7" s="40" t="s">
        <v>543</v>
      </c>
    </row>
    <row r="8" spans="1:2" ht="42.75" x14ac:dyDescent="0.2">
      <c r="A8" s="39" t="s">
        <v>544</v>
      </c>
      <c r="B8" s="40" t="s">
        <v>545</v>
      </c>
    </row>
    <row r="9" spans="1:2" ht="57" x14ac:dyDescent="0.2">
      <c r="A9" s="39" t="s">
        <v>546</v>
      </c>
      <c r="B9" s="40" t="s">
        <v>547</v>
      </c>
    </row>
    <row r="10" spans="1:2" ht="71.25" x14ac:dyDescent="0.2">
      <c r="A10" s="39" t="s">
        <v>548</v>
      </c>
      <c r="B10" s="40" t="s">
        <v>549</v>
      </c>
    </row>
    <row r="11" spans="1:2" ht="42.75" x14ac:dyDescent="0.2">
      <c r="A11" s="39" t="s">
        <v>550</v>
      </c>
      <c r="B11" s="40" t="s">
        <v>551</v>
      </c>
    </row>
    <row r="12" spans="1:2" ht="42.75" x14ac:dyDescent="0.2">
      <c r="A12" s="39" t="s">
        <v>552</v>
      </c>
      <c r="B12" s="40" t="s">
        <v>553</v>
      </c>
    </row>
    <row r="13" spans="1:2" ht="28.5" x14ac:dyDescent="0.2">
      <c r="A13" s="39" t="s">
        <v>554</v>
      </c>
      <c r="B13" s="40" t="s">
        <v>555</v>
      </c>
    </row>
    <row r="14" spans="1:2" x14ac:dyDescent="0.2">
      <c r="A14" s="39" t="s">
        <v>556</v>
      </c>
      <c r="B14" s="40" t="s">
        <v>557</v>
      </c>
    </row>
    <row r="15" spans="1:2" ht="28.5" x14ac:dyDescent="0.2">
      <c r="A15" s="39" t="s">
        <v>558</v>
      </c>
      <c r="B15" s="40" t="s">
        <v>559</v>
      </c>
    </row>
    <row r="16" spans="1:2" x14ac:dyDescent="0.2">
      <c r="A16" s="39" t="s">
        <v>560</v>
      </c>
      <c r="B16" s="41" t="s">
        <v>561</v>
      </c>
    </row>
    <row r="17" spans="1:2" ht="28.5" x14ac:dyDescent="0.2">
      <c r="A17" s="39" t="s">
        <v>562</v>
      </c>
      <c r="B17" s="40" t="s">
        <v>563</v>
      </c>
    </row>
  </sheetData>
  <hyperlinks>
    <hyperlink ref="B16" r:id="rId1"/>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workbookViewId="0"/>
  </sheetViews>
  <sheetFormatPr defaultColWidth="11.6640625" defaultRowHeight="15.6" x14ac:dyDescent="0.2"/>
  <cols>
    <col min="1" max="1" width="45" customWidth="1"/>
    <col min="2" max="2" width="18.5546875" style="9" bestFit="1" customWidth="1"/>
    <col min="3" max="3" width="22.88671875" style="10" bestFit="1" customWidth="1"/>
    <col min="4" max="4" width="11.21875" style="9" bestFit="1" customWidth="1"/>
    <col min="5" max="5" width="18.5546875" style="9" bestFit="1" customWidth="1"/>
    <col min="6" max="6" width="22.88671875" style="10" bestFit="1" customWidth="1"/>
    <col min="7" max="7" width="11.21875" style="9" bestFit="1" customWidth="1"/>
    <col min="8" max="8" width="18.5546875" style="9" bestFit="1" customWidth="1"/>
    <col min="9" max="9" width="22.88671875" style="10" bestFit="1" customWidth="1"/>
    <col min="10" max="10" width="11.21875" style="9" bestFit="1" customWidth="1"/>
    <col min="11" max="11" width="18.5546875" style="9" bestFit="1" customWidth="1"/>
    <col min="12" max="12" width="22.88671875" style="10" bestFit="1" customWidth="1"/>
    <col min="13" max="13" width="11.21875" style="9" bestFit="1" customWidth="1"/>
    <col min="14" max="14" width="18.5546875" style="9" bestFit="1" customWidth="1"/>
    <col min="15" max="15" width="22.88671875" style="10" bestFit="1" customWidth="1"/>
    <col min="16" max="16" width="11.21875" style="9" bestFit="1" customWidth="1"/>
    <col min="17" max="17" width="11.6640625" customWidth="1"/>
  </cols>
  <sheetData>
    <row r="1" spans="1:16" ht="35.1" customHeight="1" x14ac:dyDescent="0.2">
      <c r="A1" s="6" t="s">
        <v>6</v>
      </c>
      <c r="B1" s="7"/>
      <c r="C1" s="8"/>
      <c r="D1" s="7"/>
    </row>
    <row r="2" spans="1:16" s="16" customFormat="1" ht="17.45" customHeight="1" x14ac:dyDescent="0.2">
      <c r="A2" s="11" t="s">
        <v>7</v>
      </c>
      <c r="B2" s="12"/>
      <c r="C2" s="13"/>
      <c r="D2" s="7"/>
      <c r="E2" s="14"/>
      <c r="F2" s="15"/>
      <c r="G2" s="14"/>
      <c r="H2" s="14"/>
      <c r="I2" s="15"/>
      <c r="J2" s="14"/>
      <c r="K2" s="14"/>
      <c r="L2" s="15"/>
      <c r="M2" s="14"/>
      <c r="N2" s="14"/>
      <c r="O2" s="15"/>
      <c r="P2" s="14"/>
    </row>
    <row r="3" spans="1:16" s="20" customFormat="1" ht="15" customHeight="1" x14ac:dyDescent="0.25">
      <c r="A3" s="17" t="s">
        <v>8</v>
      </c>
      <c r="B3" s="18" t="s">
        <v>9</v>
      </c>
      <c r="C3" s="19" t="s">
        <v>10</v>
      </c>
      <c r="D3" s="18" t="s">
        <v>11</v>
      </c>
      <c r="E3" s="18" t="s">
        <v>12</v>
      </c>
      <c r="F3" s="19" t="s">
        <v>13</v>
      </c>
      <c r="G3" s="18" t="s">
        <v>14</v>
      </c>
      <c r="H3" s="18" t="s">
        <v>15</v>
      </c>
      <c r="I3" s="19" t="s">
        <v>16</v>
      </c>
      <c r="J3" s="18" t="s">
        <v>17</v>
      </c>
      <c r="K3" s="18" t="s">
        <v>18</v>
      </c>
      <c r="L3" s="19" t="s">
        <v>19</v>
      </c>
      <c r="M3" s="18" t="s">
        <v>20</v>
      </c>
      <c r="N3" s="18" t="s">
        <v>21</v>
      </c>
      <c r="O3" s="19" t="s">
        <v>22</v>
      </c>
      <c r="P3" s="18" t="s">
        <v>23</v>
      </c>
    </row>
    <row r="4" spans="1:16" ht="15" customHeight="1" x14ac:dyDescent="0.2">
      <c r="A4" t="s">
        <v>24</v>
      </c>
      <c r="B4" s="9">
        <v>10</v>
      </c>
      <c r="C4" s="10">
        <v>0.76923079999999999</v>
      </c>
      <c r="D4" s="9">
        <v>15</v>
      </c>
      <c r="E4" s="9">
        <v>5</v>
      </c>
      <c r="F4" s="10">
        <v>0.53846150000000004</v>
      </c>
      <c r="G4" s="9">
        <v>15</v>
      </c>
      <c r="H4" s="9">
        <v>40</v>
      </c>
      <c r="I4" s="10">
        <v>0.9512195</v>
      </c>
      <c r="J4" s="9">
        <v>40</v>
      </c>
      <c r="K4" s="9">
        <v>15</v>
      </c>
      <c r="L4" s="10">
        <v>1</v>
      </c>
      <c r="M4" s="9">
        <v>15</v>
      </c>
      <c r="N4" s="9">
        <v>30</v>
      </c>
      <c r="O4" s="10">
        <v>0.96875</v>
      </c>
      <c r="P4" s="9">
        <v>30</v>
      </c>
    </row>
    <row r="5" spans="1:16" ht="15" customHeight="1" x14ac:dyDescent="0.2">
      <c r="A5" t="s">
        <v>25</v>
      </c>
      <c r="B5" s="9">
        <v>35</v>
      </c>
      <c r="C5" s="10">
        <v>0.7</v>
      </c>
      <c r="D5" s="9">
        <v>50</v>
      </c>
      <c r="E5" s="9">
        <v>20</v>
      </c>
      <c r="F5" s="10">
        <v>0.63333329999999999</v>
      </c>
      <c r="G5" s="9">
        <v>30</v>
      </c>
      <c r="H5" s="9">
        <v>20</v>
      </c>
      <c r="I5" s="10">
        <v>0.6875</v>
      </c>
      <c r="J5" s="9">
        <v>30</v>
      </c>
      <c r="K5" s="9">
        <v>25</v>
      </c>
      <c r="L5" s="10">
        <v>0.57499999999999996</v>
      </c>
      <c r="M5" s="9">
        <v>40</v>
      </c>
      <c r="N5" s="9">
        <v>30</v>
      </c>
      <c r="O5" s="10">
        <v>0.76190480000000005</v>
      </c>
      <c r="P5" s="9">
        <v>40</v>
      </c>
    </row>
    <row r="6" spans="1:16" ht="15" customHeight="1" x14ac:dyDescent="0.2">
      <c r="A6" t="s">
        <v>26</v>
      </c>
      <c r="B6" s="9">
        <v>95</v>
      </c>
      <c r="C6" s="10">
        <v>0.75</v>
      </c>
      <c r="D6" s="9">
        <v>130</v>
      </c>
      <c r="E6" s="9">
        <v>90</v>
      </c>
      <c r="F6" s="10">
        <v>0.67164179999999996</v>
      </c>
      <c r="G6" s="9">
        <v>135</v>
      </c>
      <c r="H6" s="9">
        <v>75</v>
      </c>
      <c r="I6" s="10">
        <v>0.72380949999999999</v>
      </c>
      <c r="J6" s="9">
        <v>105</v>
      </c>
      <c r="K6" s="9">
        <v>90</v>
      </c>
      <c r="L6" s="10">
        <v>0.77876109999999998</v>
      </c>
      <c r="M6" s="9">
        <v>115</v>
      </c>
      <c r="N6" s="9">
        <v>100</v>
      </c>
      <c r="O6" s="10">
        <v>0.85714290000000004</v>
      </c>
      <c r="P6" s="9">
        <v>120</v>
      </c>
    </row>
    <row r="7" spans="1:16" ht="15" customHeight="1" x14ac:dyDescent="0.2">
      <c r="A7" t="s">
        <v>27</v>
      </c>
      <c r="B7" s="9">
        <v>85</v>
      </c>
      <c r="C7" s="10">
        <v>0.78181820000000002</v>
      </c>
      <c r="D7" s="9">
        <v>110</v>
      </c>
      <c r="E7" s="9">
        <v>65</v>
      </c>
      <c r="F7" s="10">
        <v>0.76470590000000005</v>
      </c>
      <c r="G7" s="9">
        <v>85</v>
      </c>
      <c r="H7" s="9">
        <v>60</v>
      </c>
      <c r="I7" s="10">
        <v>0.83098590000000006</v>
      </c>
      <c r="J7" s="9">
        <v>70</v>
      </c>
      <c r="K7" s="9">
        <v>70</v>
      </c>
      <c r="L7" s="10">
        <v>0.90909090000000004</v>
      </c>
      <c r="M7" s="9">
        <v>75</v>
      </c>
      <c r="N7" s="9">
        <v>55</v>
      </c>
      <c r="O7" s="10">
        <v>0.90163930000000003</v>
      </c>
      <c r="P7" s="9">
        <v>60</v>
      </c>
    </row>
    <row r="8" spans="1:16" ht="15" customHeight="1" x14ac:dyDescent="0.2">
      <c r="A8" t="s">
        <v>28</v>
      </c>
      <c r="B8" s="9">
        <v>10</v>
      </c>
      <c r="C8" s="10">
        <v>0.45</v>
      </c>
      <c r="D8" s="9">
        <v>20</v>
      </c>
      <c r="E8" s="9" t="s">
        <v>29</v>
      </c>
      <c r="F8" s="21" t="s">
        <v>29</v>
      </c>
      <c r="G8" s="9">
        <v>20</v>
      </c>
      <c r="H8" s="9" t="s">
        <v>29</v>
      </c>
      <c r="I8" s="10" t="s">
        <v>29</v>
      </c>
      <c r="J8" s="9">
        <v>5</v>
      </c>
      <c r="K8" s="9" t="s">
        <v>29</v>
      </c>
      <c r="L8" s="10" t="s">
        <v>29</v>
      </c>
      <c r="M8" s="9">
        <v>5</v>
      </c>
      <c r="N8" s="9">
        <v>10</v>
      </c>
      <c r="O8" s="10">
        <v>0.5</v>
      </c>
      <c r="P8" s="9">
        <v>20</v>
      </c>
    </row>
    <row r="9" spans="1:16" ht="15" customHeight="1" x14ac:dyDescent="0.2">
      <c r="A9" t="s">
        <v>30</v>
      </c>
      <c r="B9" s="9" t="s">
        <v>31</v>
      </c>
      <c r="C9" s="10" t="s">
        <v>31</v>
      </c>
      <c r="D9" s="9">
        <v>0</v>
      </c>
      <c r="E9" s="9" t="s">
        <v>29</v>
      </c>
      <c r="F9" s="21" t="s">
        <v>29</v>
      </c>
      <c r="G9" s="9" t="s">
        <v>29</v>
      </c>
      <c r="H9" s="9" t="s">
        <v>29</v>
      </c>
      <c r="I9" s="10" t="s">
        <v>29</v>
      </c>
      <c r="J9" s="9" t="s">
        <v>29</v>
      </c>
      <c r="K9" s="9" t="s">
        <v>29</v>
      </c>
      <c r="L9" s="21" t="s">
        <v>29</v>
      </c>
      <c r="M9" s="9" t="s">
        <v>29</v>
      </c>
      <c r="N9" s="9" t="s">
        <v>31</v>
      </c>
      <c r="O9" s="10" t="s">
        <v>31</v>
      </c>
      <c r="P9" s="9">
        <v>0</v>
      </c>
    </row>
    <row r="10" spans="1:16" ht="15" customHeight="1" x14ac:dyDescent="0.2">
      <c r="A10" t="s">
        <v>32</v>
      </c>
      <c r="B10" s="9" t="s">
        <v>31</v>
      </c>
      <c r="C10" s="10" t="s">
        <v>31</v>
      </c>
      <c r="D10" s="9">
        <v>0</v>
      </c>
      <c r="E10" s="9" t="s">
        <v>31</v>
      </c>
      <c r="F10" s="10" t="s">
        <v>31</v>
      </c>
      <c r="G10" s="9">
        <v>0</v>
      </c>
      <c r="H10" s="9">
        <v>0</v>
      </c>
      <c r="I10" s="10">
        <v>0</v>
      </c>
      <c r="J10" s="9" t="s">
        <v>29</v>
      </c>
      <c r="K10" s="9" t="s">
        <v>31</v>
      </c>
      <c r="L10" s="10" t="s">
        <v>31</v>
      </c>
      <c r="M10" s="9">
        <v>0</v>
      </c>
      <c r="N10" s="9" t="s">
        <v>31</v>
      </c>
      <c r="O10" s="10" t="s">
        <v>31</v>
      </c>
      <c r="P10" s="9">
        <v>0</v>
      </c>
    </row>
    <row r="11" spans="1:16" ht="15" customHeight="1" x14ac:dyDescent="0.2">
      <c r="A11" t="s">
        <v>33</v>
      </c>
      <c r="B11" s="9">
        <v>45</v>
      </c>
      <c r="C11" s="10">
        <v>0.69696970000000003</v>
      </c>
      <c r="D11" s="9">
        <v>65</v>
      </c>
      <c r="E11" s="9">
        <v>15</v>
      </c>
      <c r="F11" s="10">
        <v>0.40476190000000001</v>
      </c>
      <c r="G11" s="9">
        <v>40</v>
      </c>
      <c r="H11" s="9">
        <v>40</v>
      </c>
      <c r="I11" s="10">
        <v>0.73584910000000003</v>
      </c>
      <c r="J11" s="9">
        <v>55</v>
      </c>
      <c r="K11" s="9">
        <v>35</v>
      </c>
      <c r="L11" s="10">
        <v>0.6181818</v>
      </c>
      <c r="M11" s="9">
        <v>55</v>
      </c>
      <c r="N11" s="9">
        <v>20</v>
      </c>
      <c r="O11" s="10">
        <v>0.6774194</v>
      </c>
      <c r="P11" s="9">
        <v>30</v>
      </c>
    </row>
    <row r="12" spans="1:16" ht="15" customHeight="1" x14ac:dyDescent="0.2">
      <c r="A12" t="s">
        <v>34</v>
      </c>
      <c r="B12" s="9">
        <v>0</v>
      </c>
      <c r="C12" s="10">
        <v>0</v>
      </c>
      <c r="D12" s="9" t="s">
        <v>29</v>
      </c>
      <c r="E12" s="9">
        <v>5</v>
      </c>
      <c r="F12" s="10">
        <v>0.58333330000000005</v>
      </c>
      <c r="G12" s="9">
        <v>10</v>
      </c>
      <c r="H12" s="9">
        <v>0</v>
      </c>
      <c r="I12" s="10">
        <v>0</v>
      </c>
      <c r="J12" s="9" t="s">
        <v>29</v>
      </c>
      <c r="K12" s="9">
        <v>0</v>
      </c>
      <c r="L12" s="10">
        <v>0</v>
      </c>
      <c r="M12" s="9" t="s">
        <v>29</v>
      </c>
      <c r="N12" s="9" t="s">
        <v>31</v>
      </c>
      <c r="O12" s="10" t="s">
        <v>31</v>
      </c>
      <c r="P12" s="9">
        <v>0</v>
      </c>
    </row>
    <row r="13" spans="1:16" ht="15" customHeight="1" x14ac:dyDescent="0.2">
      <c r="A13" t="s">
        <v>35</v>
      </c>
      <c r="B13" s="9">
        <v>125</v>
      </c>
      <c r="C13" s="10">
        <v>0.76543209999999995</v>
      </c>
      <c r="D13" s="9">
        <v>160</v>
      </c>
      <c r="E13" s="9">
        <v>130</v>
      </c>
      <c r="F13" s="10">
        <v>0.68449199999999999</v>
      </c>
      <c r="G13" s="9">
        <v>185</v>
      </c>
      <c r="H13" s="9">
        <v>120</v>
      </c>
      <c r="I13" s="10">
        <v>0.70414200000000005</v>
      </c>
      <c r="J13" s="9">
        <v>170</v>
      </c>
      <c r="K13" s="9">
        <v>115</v>
      </c>
      <c r="L13" s="10">
        <v>0.78378380000000003</v>
      </c>
      <c r="M13" s="9">
        <v>150</v>
      </c>
      <c r="N13" s="9">
        <v>140</v>
      </c>
      <c r="O13" s="10">
        <v>0.77222219999999997</v>
      </c>
      <c r="P13" s="9">
        <v>180</v>
      </c>
    </row>
    <row r="14" spans="1:16" ht="15" customHeight="1" x14ac:dyDescent="0.2">
      <c r="A14" t="s">
        <v>36</v>
      </c>
      <c r="B14" s="9">
        <v>35</v>
      </c>
      <c r="C14" s="10">
        <v>0.76744190000000001</v>
      </c>
      <c r="D14" s="9">
        <v>45</v>
      </c>
      <c r="E14" s="9">
        <v>15</v>
      </c>
      <c r="F14" s="10">
        <v>0.76470590000000005</v>
      </c>
      <c r="G14" s="9">
        <v>15</v>
      </c>
      <c r="H14" s="9">
        <v>35</v>
      </c>
      <c r="I14" s="10">
        <v>0.85365849999999999</v>
      </c>
      <c r="J14" s="9">
        <v>40</v>
      </c>
      <c r="K14" s="9">
        <v>30</v>
      </c>
      <c r="L14" s="10">
        <v>0.625</v>
      </c>
      <c r="M14" s="9">
        <v>50</v>
      </c>
      <c r="N14" s="9">
        <v>40</v>
      </c>
      <c r="O14" s="10">
        <v>0.69491530000000001</v>
      </c>
      <c r="P14" s="9">
        <v>60</v>
      </c>
    </row>
    <row r="15" spans="1:16" ht="15" customHeight="1" x14ac:dyDescent="0.2">
      <c r="A15" t="s">
        <v>37</v>
      </c>
      <c r="B15" s="9">
        <v>40</v>
      </c>
      <c r="C15" s="10">
        <v>0.91304350000000001</v>
      </c>
      <c r="D15" s="9">
        <v>45</v>
      </c>
      <c r="E15" s="9">
        <v>40</v>
      </c>
      <c r="F15" s="10">
        <v>0.85714290000000004</v>
      </c>
      <c r="G15" s="9">
        <v>50</v>
      </c>
      <c r="H15" s="9">
        <v>30</v>
      </c>
      <c r="I15" s="10">
        <v>0.71428570000000002</v>
      </c>
      <c r="J15" s="9">
        <v>40</v>
      </c>
      <c r="K15" s="9">
        <v>55</v>
      </c>
      <c r="L15" s="10">
        <v>0.85483869999999995</v>
      </c>
      <c r="M15" s="9">
        <v>60</v>
      </c>
      <c r="N15" s="9">
        <v>40</v>
      </c>
      <c r="O15" s="10">
        <v>0.7241379</v>
      </c>
      <c r="P15" s="9">
        <v>60</v>
      </c>
    </row>
    <row r="16" spans="1:16" ht="15" customHeight="1" x14ac:dyDescent="0.2">
      <c r="A16" t="s">
        <v>38</v>
      </c>
      <c r="B16" s="9">
        <v>20</v>
      </c>
      <c r="C16" s="10">
        <v>0.80769230000000003</v>
      </c>
      <c r="D16" s="9">
        <v>25</v>
      </c>
      <c r="E16" s="9">
        <v>25</v>
      </c>
      <c r="F16" s="10">
        <v>0.85714290000000004</v>
      </c>
      <c r="G16" s="9">
        <v>30</v>
      </c>
      <c r="H16" s="9">
        <v>10</v>
      </c>
      <c r="I16" s="10">
        <v>1</v>
      </c>
      <c r="J16" s="9">
        <v>10</v>
      </c>
      <c r="K16" s="9">
        <v>20</v>
      </c>
      <c r="L16" s="10">
        <v>0.95238100000000003</v>
      </c>
      <c r="M16" s="9">
        <v>20</v>
      </c>
      <c r="N16" s="9">
        <v>20</v>
      </c>
      <c r="O16" s="10">
        <v>0.83333330000000005</v>
      </c>
      <c r="P16" s="9">
        <v>25</v>
      </c>
    </row>
    <row r="17" spans="1:16" ht="15" customHeight="1" x14ac:dyDescent="0.2">
      <c r="A17" t="s">
        <v>39</v>
      </c>
      <c r="B17" s="9">
        <v>30</v>
      </c>
      <c r="C17" s="10">
        <v>0.55769230000000003</v>
      </c>
      <c r="D17" s="9">
        <v>50</v>
      </c>
      <c r="E17" s="9">
        <v>45</v>
      </c>
      <c r="F17" s="10">
        <v>0.63768119999999995</v>
      </c>
      <c r="G17" s="9">
        <v>70</v>
      </c>
      <c r="H17" s="9">
        <v>40</v>
      </c>
      <c r="I17" s="10">
        <v>0.84</v>
      </c>
      <c r="J17" s="9">
        <v>50</v>
      </c>
      <c r="K17" s="9">
        <v>30</v>
      </c>
      <c r="L17" s="10">
        <v>0.74358970000000002</v>
      </c>
      <c r="M17" s="9">
        <v>40</v>
      </c>
      <c r="N17" s="9">
        <v>35</v>
      </c>
      <c r="O17" s="10">
        <v>0.78723399999999999</v>
      </c>
      <c r="P17" s="9">
        <v>45</v>
      </c>
    </row>
    <row r="18" spans="1:16" ht="15" customHeight="1" x14ac:dyDescent="0.2">
      <c r="A18" t="s">
        <v>40</v>
      </c>
      <c r="B18" s="9">
        <v>40</v>
      </c>
      <c r="C18" s="10">
        <v>0.78</v>
      </c>
      <c r="D18" s="9">
        <v>50</v>
      </c>
      <c r="E18" s="9">
        <v>40</v>
      </c>
      <c r="F18" s="10">
        <v>0.76923079999999999</v>
      </c>
      <c r="G18" s="9">
        <v>50</v>
      </c>
      <c r="H18" s="9">
        <v>30</v>
      </c>
      <c r="I18" s="10">
        <v>0.69047619999999998</v>
      </c>
      <c r="J18" s="9">
        <v>40</v>
      </c>
      <c r="K18" s="9">
        <v>55</v>
      </c>
      <c r="L18" s="10">
        <v>0.98148150000000001</v>
      </c>
      <c r="M18" s="9">
        <v>55</v>
      </c>
      <c r="N18" s="9">
        <v>55</v>
      </c>
      <c r="O18" s="10">
        <v>0.875</v>
      </c>
      <c r="P18" s="9">
        <v>65</v>
      </c>
    </row>
    <row r="19" spans="1:16" ht="15" customHeight="1" x14ac:dyDescent="0.2">
      <c r="A19" s="22" t="s">
        <v>41</v>
      </c>
      <c r="B19" s="23" t="s">
        <v>29</v>
      </c>
      <c r="C19" s="24" t="s">
        <v>29</v>
      </c>
      <c r="D19" s="23">
        <v>5</v>
      </c>
      <c r="E19" s="23">
        <v>15</v>
      </c>
      <c r="F19" s="24">
        <v>0.68181820000000004</v>
      </c>
      <c r="G19" s="23">
        <v>20</v>
      </c>
      <c r="H19" s="23">
        <v>10</v>
      </c>
      <c r="I19" s="24">
        <v>0.91666669999999995</v>
      </c>
      <c r="J19" s="23">
        <v>10</v>
      </c>
      <c r="K19" s="23">
        <v>5</v>
      </c>
      <c r="L19" s="24">
        <v>0.625</v>
      </c>
      <c r="M19" s="23">
        <v>10</v>
      </c>
      <c r="N19" s="23">
        <v>20</v>
      </c>
      <c r="O19" s="24">
        <v>1</v>
      </c>
      <c r="P19" s="23">
        <v>20</v>
      </c>
    </row>
    <row r="20" spans="1:16" ht="15" customHeight="1" x14ac:dyDescent="0.2">
      <c r="A20" t="s">
        <v>42</v>
      </c>
      <c r="B20" s="9">
        <v>575</v>
      </c>
      <c r="C20" s="10">
        <v>0.73840209999999995</v>
      </c>
      <c r="D20" s="9">
        <v>775</v>
      </c>
      <c r="E20" s="9">
        <v>515</v>
      </c>
      <c r="F20" s="10">
        <v>0.67588930000000003</v>
      </c>
      <c r="G20" s="9">
        <v>760</v>
      </c>
      <c r="H20" s="9">
        <v>515</v>
      </c>
      <c r="I20" s="10">
        <v>0.76253689999999996</v>
      </c>
      <c r="J20" s="9">
        <v>680</v>
      </c>
      <c r="K20" s="9">
        <v>540</v>
      </c>
      <c r="L20" s="10">
        <v>0.7809798</v>
      </c>
      <c r="M20" s="9">
        <v>695</v>
      </c>
      <c r="N20" s="9">
        <v>605</v>
      </c>
      <c r="O20" s="10">
        <v>0.80106100000000002</v>
      </c>
      <c r="P20" s="9">
        <v>755</v>
      </c>
    </row>
    <row r="21"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heetViews>
  <sheetFormatPr defaultColWidth="11.5546875" defaultRowHeight="15.6" x14ac:dyDescent="0.2"/>
  <cols>
    <col min="1" max="1" width="45" customWidth="1"/>
    <col min="2" max="2" width="18.5546875" style="9" bestFit="1" customWidth="1"/>
    <col min="3" max="3" width="22.88671875" style="10" bestFit="1" customWidth="1"/>
    <col min="4" max="4" width="11.21875" style="9" bestFit="1" customWidth="1"/>
    <col min="5" max="5" width="18.5546875" style="9" bestFit="1" customWidth="1"/>
    <col min="6" max="6" width="22.88671875" style="10" bestFit="1" customWidth="1"/>
    <col min="7" max="7" width="11.21875" style="9" bestFit="1" customWidth="1"/>
    <col min="8" max="8" width="18.5546875" style="9" bestFit="1" customWidth="1"/>
    <col min="9" max="9" width="22.88671875" style="10" bestFit="1" customWidth="1"/>
    <col min="10" max="10" width="11.21875" style="9" bestFit="1" customWidth="1"/>
    <col min="11" max="11" width="18.5546875" style="9" bestFit="1" customWidth="1"/>
    <col min="12" max="12" width="22.88671875" style="10" bestFit="1" customWidth="1"/>
    <col min="13" max="13" width="11.21875" style="9" bestFit="1" customWidth="1"/>
    <col min="14" max="14" width="18.5546875" style="9" bestFit="1" customWidth="1"/>
    <col min="15" max="15" width="22.88671875" style="10" bestFit="1" customWidth="1"/>
    <col min="16" max="16" width="11.21875" style="9" bestFit="1" customWidth="1"/>
    <col min="17" max="17" width="11.5546875" customWidth="1"/>
  </cols>
  <sheetData>
    <row r="1" spans="1:16" ht="35.1" customHeight="1" x14ac:dyDescent="0.2">
      <c r="A1" s="6" t="s">
        <v>43</v>
      </c>
    </row>
    <row r="2" spans="1:16" ht="17.45" customHeight="1" x14ac:dyDescent="0.2">
      <c r="A2" s="11" t="s">
        <v>7</v>
      </c>
    </row>
    <row r="3" spans="1:16" s="20" customFormat="1" ht="15" customHeight="1" x14ac:dyDescent="0.25">
      <c r="A3" s="17" t="s">
        <v>8</v>
      </c>
      <c r="B3" s="18" t="s">
        <v>9</v>
      </c>
      <c r="C3" s="19" t="s">
        <v>10</v>
      </c>
      <c r="D3" s="18" t="s">
        <v>11</v>
      </c>
      <c r="E3" s="18" t="s">
        <v>12</v>
      </c>
      <c r="F3" s="19" t="s">
        <v>13</v>
      </c>
      <c r="G3" s="18" t="s">
        <v>14</v>
      </c>
      <c r="H3" s="18" t="s">
        <v>15</v>
      </c>
      <c r="I3" s="19" t="s">
        <v>16</v>
      </c>
      <c r="J3" s="18" t="s">
        <v>17</v>
      </c>
      <c r="K3" s="18" t="s">
        <v>18</v>
      </c>
      <c r="L3" s="19" t="s">
        <v>19</v>
      </c>
      <c r="M3" s="18" t="s">
        <v>20</v>
      </c>
      <c r="N3" s="18" t="s">
        <v>21</v>
      </c>
      <c r="O3" s="19" t="s">
        <v>22</v>
      </c>
      <c r="P3" s="18" t="s">
        <v>23</v>
      </c>
    </row>
    <row r="4" spans="1:16" ht="15" customHeight="1" x14ac:dyDescent="0.2">
      <c r="A4" t="s">
        <v>44</v>
      </c>
      <c r="B4" s="9">
        <v>225</v>
      </c>
      <c r="C4" s="10">
        <v>0.82181820000000005</v>
      </c>
      <c r="D4" s="9">
        <v>275</v>
      </c>
      <c r="E4" s="9">
        <v>290</v>
      </c>
      <c r="F4" s="10">
        <v>0.88650309999999999</v>
      </c>
      <c r="G4" s="9">
        <v>325</v>
      </c>
      <c r="H4" s="9">
        <v>275</v>
      </c>
      <c r="I4" s="10">
        <v>0.93814430000000004</v>
      </c>
      <c r="J4" s="9">
        <v>290</v>
      </c>
      <c r="K4" s="9">
        <v>205</v>
      </c>
      <c r="L4" s="10">
        <v>0.91189430000000005</v>
      </c>
      <c r="M4" s="9">
        <v>225</v>
      </c>
      <c r="N4" s="9">
        <v>170</v>
      </c>
      <c r="O4" s="10">
        <v>0.87958119999999995</v>
      </c>
      <c r="P4" s="9">
        <v>190</v>
      </c>
    </row>
    <row r="5" spans="1:16" ht="15" customHeight="1" x14ac:dyDescent="0.2">
      <c r="A5" t="s">
        <v>45</v>
      </c>
      <c r="B5" s="9">
        <v>2565</v>
      </c>
      <c r="C5" s="10">
        <v>0.87189939999999999</v>
      </c>
      <c r="D5" s="9">
        <v>2945</v>
      </c>
      <c r="E5" s="9">
        <v>2635</v>
      </c>
      <c r="F5" s="10">
        <v>0.86482939999999997</v>
      </c>
      <c r="G5" s="9">
        <v>3050</v>
      </c>
      <c r="H5" s="9">
        <v>2730</v>
      </c>
      <c r="I5" s="10">
        <v>0.92798910000000001</v>
      </c>
      <c r="J5" s="9">
        <v>2945</v>
      </c>
      <c r="K5" s="9">
        <v>2380</v>
      </c>
      <c r="L5" s="10">
        <v>0.9035687</v>
      </c>
      <c r="M5" s="9">
        <v>2635</v>
      </c>
      <c r="N5" s="9">
        <v>2360</v>
      </c>
      <c r="O5" s="10">
        <v>0.93879170000000001</v>
      </c>
      <c r="P5" s="9">
        <v>2515</v>
      </c>
    </row>
    <row r="6" spans="1:16" ht="15" customHeight="1" x14ac:dyDescent="0.2">
      <c r="A6" t="s">
        <v>46</v>
      </c>
      <c r="B6" s="9">
        <v>160</v>
      </c>
      <c r="C6" s="10">
        <v>0.7843137</v>
      </c>
      <c r="D6" s="9">
        <v>205</v>
      </c>
      <c r="E6" s="9">
        <v>205</v>
      </c>
      <c r="F6" s="10">
        <v>0.82799999999999996</v>
      </c>
      <c r="G6" s="9">
        <v>250</v>
      </c>
      <c r="H6" s="9">
        <v>250</v>
      </c>
      <c r="I6" s="10">
        <v>0.83443710000000004</v>
      </c>
      <c r="J6" s="9">
        <v>300</v>
      </c>
      <c r="K6" s="9">
        <v>190</v>
      </c>
      <c r="L6" s="10">
        <v>0.73563219999999996</v>
      </c>
      <c r="M6" s="9">
        <v>260</v>
      </c>
      <c r="N6" s="9">
        <v>195</v>
      </c>
      <c r="O6" s="10">
        <v>0.84120170000000005</v>
      </c>
      <c r="P6" s="9">
        <v>235</v>
      </c>
    </row>
    <row r="7" spans="1:16" ht="15" customHeight="1" x14ac:dyDescent="0.2">
      <c r="A7" t="s">
        <v>47</v>
      </c>
      <c r="B7" s="9">
        <v>270</v>
      </c>
      <c r="C7" s="10">
        <v>0.84810129999999995</v>
      </c>
      <c r="D7" s="9">
        <v>315</v>
      </c>
      <c r="E7" s="9">
        <v>220</v>
      </c>
      <c r="F7" s="10">
        <v>0.78291809999999995</v>
      </c>
      <c r="G7" s="9">
        <v>280</v>
      </c>
      <c r="H7" s="9">
        <v>285</v>
      </c>
      <c r="I7" s="10">
        <v>0.93137250000000005</v>
      </c>
      <c r="J7" s="9">
        <v>305</v>
      </c>
      <c r="K7" s="9">
        <v>210</v>
      </c>
      <c r="L7" s="10">
        <v>0.85425099999999998</v>
      </c>
      <c r="M7" s="9">
        <v>245</v>
      </c>
      <c r="N7" s="9">
        <v>295</v>
      </c>
      <c r="O7" s="10">
        <v>0.89189189999999996</v>
      </c>
      <c r="P7" s="9">
        <v>335</v>
      </c>
    </row>
    <row r="8" spans="1:16" ht="15" customHeight="1" x14ac:dyDescent="0.2">
      <c r="A8" t="s">
        <v>48</v>
      </c>
      <c r="B8" s="9">
        <v>110</v>
      </c>
      <c r="C8" s="10">
        <v>0.87903229999999999</v>
      </c>
      <c r="D8" s="9">
        <v>125</v>
      </c>
      <c r="E8" s="9">
        <v>150</v>
      </c>
      <c r="F8" s="10">
        <v>0.91358019999999995</v>
      </c>
      <c r="G8" s="9">
        <v>160</v>
      </c>
      <c r="H8" s="9">
        <v>150</v>
      </c>
      <c r="I8" s="10">
        <v>0.91975309999999999</v>
      </c>
      <c r="J8" s="9">
        <v>160</v>
      </c>
      <c r="K8" s="9">
        <v>95</v>
      </c>
      <c r="L8" s="10">
        <v>0.89523810000000004</v>
      </c>
      <c r="M8" s="9">
        <v>105</v>
      </c>
      <c r="N8" s="9">
        <v>80</v>
      </c>
      <c r="O8" s="10">
        <v>0.95180719999999996</v>
      </c>
      <c r="P8" s="9">
        <v>85</v>
      </c>
    </row>
    <row r="9" spans="1:16" ht="15" customHeight="1" x14ac:dyDescent="0.2">
      <c r="A9" t="s">
        <v>49</v>
      </c>
      <c r="B9" s="9">
        <v>145</v>
      </c>
      <c r="C9" s="10">
        <v>0.84883719999999996</v>
      </c>
      <c r="D9" s="9">
        <v>170</v>
      </c>
      <c r="E9" s="9">
        <v>165</v>
      </c>
      <c r="F9" s="10">
        <v>0.85641029999999996</v>
      </c>
      <c r="G9" s="9">
        <v>195</v>
      </c>
      <c r="H9" s="9">
        <v>205</v>
      </c>
      <c r="I9" s="10">
        <v>0.91111109999999995</v>
      </c>
      <c r="J9" s="9">
        <v>225</v>
      </c>
      <c r="K9" s="9">
        <v>125</v>
      </c>
      <c r="L9" s="10">
        <v>0.88811189999999995</v>
      </c>
      <c r="M9" s="9">
        <v>145</v>
      </c>
      <c r="N9" s="9">
        <v>125</v>
      </c>
      <c r="O9" s="10">
        <v>0.8865248</v>
      </c>
      <c r="P9" s="9">
        <v>140</v>
      </c>
    </row>
    <row r="10" spans="1:16" ht="15" customHeight="1" x14ac:dyDescent="0.2">
      <c r="A10" t="s">
        <v>50</v>
      </c>
      <c r="B10" s="9" t="s">
        <v>31</v>
      </c>
      <c r="C10" s="10" t="s">
        <v>31</v>
      </c>
      <c r="D10" s="9">
        <v>0</v>
      </c>
      <c r="E10" s="9" t="s">
        <v>29</v>
      </c>
      <c r="F10" s="10" t="s">
        <v>29</v>
      </c>
      <c r="G10" s="9" t="s">
        <v>29</v>
      </c>
      <c r="H10" s="9" t="s">
        <v>29</v>
      </c>
      <c r="I10" s="10" t="s">
        <v>29</v>
      </c>
      <c r="J10" s="9">
        <v>5</v>
      </c>
      <c r="K10" s="9">
        <v>5</v>
      </c>
      <c r="L10" s="10">
        <v>1</v>
      </c>
      <c r="M10" s="9">
        <v>5</v>
      </c>
      <c r="N10" s="9">
        <v>10</v>
      </c>
      <c r="O10" s="10">
        <v>1</v>
      </c>
      <c r="P10" s="9">
        <v>10</v>
      </c>
    </row>
    <row r="11" spans="1:16" ht="15" customHeight="1" x14ac:dyDescent="0.2">
      <c r="A11" t="s">
        <v>51</v>
      </c>
      <c r="B11" s="9">
        <v>30</v>
      </c>
      <c r="C11" s="10">
        <v>0.82352939999999997</v>
      </c>
      <c r="D11" s="9">
        <v>35</v>
      </c>
      <c r="E11" s="9">
        <v>15</v>
      </c>
      <c r="F11" s="10">
        <v>0.68421050000000005</v>
      </c>
      <c r="G11" s="9">
        <v>20</v>
      </c>
      <c r="H11" s="9">
        <v>10</v>
      </c>
      <c r="I11" s="10">
        <v>0.9</v>
      </c>
      <c r="J11" s="9">
        <v>10</v>
      </c>
      <c r="K11" s="9">
        <v>15</v>
      </c>
      <c r="L11" s="10">
        <v>0.86666670000000001</v>
      </c>
      <c r="M11" s="9">
        <v>15</v>
      </c>
      <c r="N11" s="9">
        <v>10</v>
      </c>
      <c r="O11" s="10">
        <v>1</v>
      </c>
      <c r="P11" s="9">
        <v>10</v>
      </c>
    </row>
    <row r="12" spans="1:16" ht="15" customHeight="1" x14ac:dyDescent="0.2">
      <c r="A12" t="s">
        <v>52</v>
      </c>
      <c r="B12" s="9">
        <v>110</v>
      </c>
      <c r="C12" s="10">
        <v>0.73825499999999999</v>
      </c>
      <c r="D12" s="9">
        <v>150</v>
      </c>
      <c r="E12" s="9">
        <v>75</v>
      </c>
      <c r="F12" s="10">
        <v>0.72641509999999998</v>
      </c>
      <c r="G12" s="9">
        <v>105</v>
      </c>
      <c r="H12" s="9">
        <v>175</v>
      </c>
      <c r="I12" s="10">
        <v>0.95135139999999996</v>
      </c>
      <c r="J12" s="9">
        <v>185</v>
      </c>
      <c r="K12" s="9">
        <v>95</v>
      </c>
      <c r="L12" s="10">
        <v>0.94949490000000003</v>
      </c>
      <c r="M12" s="9">
        <v>100</v>
      </c>
      <c r="N12" s="9">
        <v>60</v>
      </c>
      <c r="O12" s="10">
        <v>0.79729729999999999</v>
      </c>
      <c r="P12" s="9">
        <v>75</v>
      </c>
    </row>
    <row r="13" spans="1:16" ht="15" customHeight="1" x14ac:dyDescent="0.2">
      <c r="A13" t="s">
        <v>53</v>
      </c>
      <c r="B13" s="9">
        <v>10</v>
      </c>
      <c r="C13" s="10">
        <v>0.8</v>
      </c>
      <c r="D13" s="9">
        <v>15</v>
      </c>
      <c r="E13" s="9">
        <v>20</v>
      </c>
      <c r="F13" s="10">
        <v>0.90909090000000004</v>
      </c>
      <c r="G13" s="9">
        <v>20</v>
      </c>
      <c r="H13" s="9">
        <v>15</v>
      </c>
      <c r="I13" s="10">
        <v>0.85</v>
      </c>
      <c r="J13" s="9">
        <v>20</v>
      </c>
      <c r="K13" s="9">
        <v>20</v>
      </c>
      <c r="L13" s="10">
        <v>0.88</v>
      </c>
      <c r="M13" s="9">
        <v>25</v>
      </c>
      <c r="N13" s="9">
        <v>15</v>
      </c>
      <c r="O13" s="10">
        <v>0.85</v>
      </c>
      <c r="P13" s="9">
        <v>20</v>
      </c>
    </row>
    <row r="14" spans="1:16" ht="15" customHeight="1" x14ac:dyDescent="0.2">
      <c r="A14" t="s">
        <v>54</v>
      </c>
      <c r="B14" s="9">
        <v>50</v>
      </c>
      <c r="C14" s="10">
        <v>0.78125</v>
      </c>
      <c r="D14" s="9">
        <v>65</v>
      </c>
      <c r="E14" s="9">
        <v>45</v>
      </c>
      <c r="F14" s="10">
        <v>0.73015870000000005</v>
      </c>
      <c r="G14" s="9">
        <v>65</v>
      </c>
      <c r="H14" s="9">
        <v>70</v>
      </c>
      <c r="I14" s="10">
        <v>0.86075950000000001</v>
      </c>
      <c r="J14" s="9">
        <v>80</v>
      </c>
      <c r="K14" s="9">
        <v>85</v>
      </c>
      <c r="L14" s="10">
        <v>0.87755099999999997</v>
      </c>
      <c r="M14" s="9">
        <v>100</v>
      </c>
      <c r="N14" s="9">
        <v>80</v>
      </c>
      <c r="O14" s="10">
        <v>0.86666670000000001</v>
      </c>
      <c r="P14" s="9">
        <v>90</v>
      </c>
    </row>
    <row r="15" spans="1:16" ht="15" customHeight="1" x14ac:dyDescent="0.2">
      <c r="A15" t="s">
        <v>55</v>
      </c>
      <c r="B15" s="9">
        <v>640</v>
      </c>
      <c r="C15" s="10">
        <v>0.84168869999999996</v>
      </c>
      <c r="D15" s="9">
        <v>760</v>
      </c>
      <c r="E15" s="9">
        <v>650</v>
      </c>
      <c r="F15" s="10">
        <v>0.8927098</v>
      </c>
      <c r="G15" s="9">
        <v>725</v>
      </c>
      <c r="H15" s="9">
        <v>660</v>
      </c>
      <c r="I15" s="10">
        <v>0.89931970000000006</v>
      </c>
      <c r="J15" s="9">
        <v>735</v>
      </c>
      <c r="K15" s="9">
        <v>595</v>
      </c>
      <c r="L15" s="10">
        <v>0.88805970000000001</v>
      </c>
      <c r="M15" s="9">
        <v>670</v>
      </c>
      <c r="N15" s="9">
        <v>640</v>
      </c>
      <c r="O15" s="10">
        <v>0.91168090000000002</v>
      </c>
      <c r="P15" s="9">
        <v>700</v>
      </c>
    </row>
    <row r="16" spans="1:16" ht="15" customHeight="1" x14ac:dyDescent="0.2">
      <c r="A16" t="s">
        <v>56</v>
      </c>
      <c r="B16" s="9">
        <v>175</v>
      </c>
      <c r="C16" s="10">
        <v>0.87878789999999996</v>
      </c>
      <c r="D16" s="9">
        <v>200</v>
      </c>
      <c r="E16" s="9">
        <v>165</v>
      </c>
      <c r="F16" s="10">
        <v>0.95906429999999998</v>
      </c>
      <c r="G16" s="9">
        <v>170</v>
      </c>
      <c r="H16" s="9">
        <v>270</v>
      </c>
      <c r="I16" s="10">
        <v>0.96441279999999996</v>
      </c>
      <c r="J16" s="9">
        <v>280</v>
      </c>
      <c r="K16" s="9">
        <v>195</v>
      </c>
      <c r="L16" s="10">
        <v>0.96499999999999997</v>
      </c>
      <c r="M16" s="9">
        <v>200</v>
      </c>
      <c r="N16" s="9">
        <v>180</v>
      </c>
      <c r="O16" s="10">
        <v>0.92227979999999998</v>
      </c>
      <c r="P16" s="9">
        <v>195</v>
      </c>
    </row>
    <row r="17" spans="1:16" ht="15" customHeight="1" x14ac:dyDescent="0.2">
      <c r="A17" t="s">
        <v>57</v>
      </c>
      <c r="B17" s="9">
        <v>15</v>
      </c>
      <c r="C17" s="10">
        <v>0.76190480000000005</v>
      </c>
      <c r="D17" s="9">
        <v>20</v>
      </c>
      <c r="E17" s="9">
        <v>55</v>
      </c>
      <c r="F17" s="10">
        <v>0.828125</v>
      </c>
      <c r="G17" s="9">
        <v>65</v>
      </c>
      <c r="H17" s="9">
        <v>45</v>
      </c>
      <c r="I17" s="10">
        <v>0.95918369999999997</v>
      </c>
      <c r="J17" s="9">
        <v>50</v>
      </c>
      <c r="K17" s="9">
        <v>65</v>
      </c>
      <c r="L17" s="10">
        <v>0.85333329999999996</v>
      </c>
      <c r="M17" s="9">
        <v>75</v>
      </c>
      <c r="N17" s="9">
        <v>70</v>
      </c>
      <c r="O17" s="10">
        <v>0.87804879999999996</v>
      </c>
      <c r="P17" s="9">
        <v>80</v>
      </c>
    </row>
    <row r="18" spans="1:16" ht="15" customHeight="1" x14ac:dyDescent="0.2">
      <c r="A18" t="s">
        <v>58</v>
      </c>
      <c r="B18" s="9">
        <v>15</v>
      </c>
      <c r="C18" s="10">
        <v>0.75</v>
      </c>
      <c r="D18" s="9">
        <v>20</v>
      </c>
      <c r="E18" s="9">
        <v>20</v>
      </c>
      <c r="F18" s="10">
        <v>0.88</v>
      </c>
      <c r="G18" s="9">
        <v>25</v>
      </c>
      <c r="H18" s="9">
        <v>15</v>
      </c>
      <c r="I18" s="10">
        <v>0.76190480000000005</v>
      </c>
      <c r="J18" s="9">
        <v>20</v>
      </c>
      <c r="K18" s="9">
        <v>5</v>
      </c>
      <c r="L18" s="10">
        <v>0.625</v>
      </c>
      <c r="M18" s="9">
        <v>10</v>
      </c>
      <c r="N18" s="9">
        <v>30</v>
      </c>
      <c r="O18" s="10">
        <v>0.8</v>
      </c>
      <c r="P18" s="9">
        <v>40</v>
      </c>
    </row>
    <row r="19" spans="1:16" ht="15" customHeight="1" x14ac:dyDescent="0.2">
      <c r="A19" t="s">
        <v>28</v>
      </c>
      <c r="B19" s="9">
        <v>95</v>
      </c>
      <c r="C19" s="10">
        <v>0.71969700000000003</v>
      </c>
      <c r="D19" s="9">
        <v>130</v>
      </c>
      <c r="E19" s="9">
        <v>155</v>
      </c>
      <c r="F19" s="10">
        <v>0.85245899999999997</v>
      </c>
      <c r="G19" s="9">
        <v>185</v>
      </c>
      <c r="H19" s="9">
        <v>225</v>
      </c>
      <c r="I19" s="10">
        <v>0.96137340000000004</v>
      </c>
      <c r="J19" s="9">
        <v>235</v>
      </c>
      <c r="K19" s="9">
        <v>145</v>
      </c>
      <c r="L19" s="10">
        <v>0.86746990000000002</v>
      </c>
      <c r="M19" s="9">
        <v>165</v>
      </c>
      <c r="N19" s="9">
        <v>150</v>
      </c>
      <c r="O19" s="10">
        <v>0.92500000000000004</v>
      </c>
      <c r="P19" s="9">
        <v>160</v>
      </c>
    </row>
    <row r="20" spans="1:16" ht="15" customHeight="1" x14ac:dyDescent="0.2">
      <c r="A20" t="s">
        <v>30</v>
      </c>
      <c r="B20" s="9" t="s">
        <v>29</v>
      </c>
      <c r="C20" s="10" t="s">
        <v>29</v>
      </c>
      <c r="D20" s="9">
        <v>5</v>
      </c>
      <c r="E20" s="9" t="s">
        <v>29</v>
      </c>
      <c r="F20" s="10" t="s">
        <v>29</v>
      </c>
      <c r="G20" s="9" t="s">
        <v>29</v>
      </c>
      <c r="H20" s="9">
        <v>10</v>
      </c>
      <c r="I20" s="10">
        <v>0.8</v>
      </c>
      <c r="J20" s="9">
        <v>10</v>
      </c>
      <c r="K20" s="9">
        <v>25</v>
      </c>
      <c r="L20" s="10">
        <v>0.73529409999999995</v>
      </c>
      <c r="M20" s="9">
        <v>35</v>
      </c>
      <c r="N20" s="9" t="s">
        <v>29</v>
      </c>
      <c r="O20" s="10" t="s">
        <v>29</v>
      </c>
      <c r="P20" s="9" t="s">
        <v>29</v>
      </c>
    </row>
    <row r="21" spans="1:16" ht="15" customHeight="1" x14ac:dyDescent="0.2">
      <c r="A21" t="s">
        <v>59</v>
      </c>
      <c r="B21" s="9" t="s">
        <v>31</v>
      </c>
      <c r="C21" s="10" t="s">
        <v>31</v>
      </c>
      <c r="D21" s="9">
        <v>0</v>
      </c>
      <c r="E21" s="9" t="s">
        <v>29</v>
      </c>
      <c r="F21" s="10" t="s">
        <v>29</v>
      </c>
      <c r="G21" s="9" t="s">
        <v>29</v>
      </c>
      <c r="H21" s="9" t="s">
        <v>31</v>
      </c>
      <c r="I21" s="10" t="s">
        <v>31</v>
      </c>
      <c r="J21" s="9">
        <v>0</v>
      </c>
      <c r="K21" s="9" t="s">
        <v>31</v>
      </c>
      <c r="L21" s="10" t="s">
        <v>31</v>
      </c>
      <c r="M21" s="9">
        <v>0</v>
      </c>
      <c r="N21" s="9" t="s">
        <v>31</v>
      </c>
      <c r="O21" s="10" t="s">
        <v>31</v>
      </c>
      <c r="P21" s="9">
        <v>0</v>
      </c>
    </row>
    <row r="22" spans="1:16" ht="15" customHeight="1" x14ac:dyDescent="0.2">
      <c r="A22" t="s">
        <v>60</v>
      </c>
      <c r="B22" s="9">
        <v>245</v>
      </c>
      <c r="C22" s="10">
        <v>0.82372880000000004</v>
      </c>
      <c r="D22" s="9">
        <v>295</v>
      </c>
      <c r="E22" s="9">
        <v>265</v>
      </c>
      <c r="F22" s="10">
        <v>0.82298139999999997</v>
      </c>
      <c r="G22" s="9">
        <v>320</v>
      </c>
      <c r="H22" s="9">
        <v>255</v>
      </c>
      <c r="I22" s="10">
        <v>0.92753620000000003</v>
      </c>
      <c r="J22" s="9">
        <v>275</v>
      </c>
      <c r="K22" s="9">
        <v>200</v>
      </c>
      <c r="L22" s="10">
        <v>0.88444440000000002</v>
      </c>
      <c r="M22" s="9">
        <v>225</v>
      </c>
      <c r="N22" s="9">
        <v>190</v>
      </c>
      <c r="O22" s="10">
        <v>0.94088669999999996</v>
      </c>
      <c r="P22" s="9">
        <v>205</v>
      </c>
    </row>
    <row r="23" spans="1:16" ht="15" customHeight="1" x14ac:dyDescent="0.2">
      <c r="A23" t="s">
        <v>32</v>
      </c>
      <c r="B23" s="9">
        <v>50</v>
      </c>
      <c r="C23" s="10">
        <v>0.94117649999999997</v>
      </c>
      <c r="D23" s="9">
        <v>50</v>
      </c>
      <c r="E23" s="9">
        <v>55</v>
      </c>
      <c r="F23" s="10">
        <v>0.98245610000000005</v>
      </c>
      <c r="G23" s="9">
        <v>55</v>
      </c>
      <c r="H23" s="9">
        <v>65</v>
      </c>
      <c r="I23" s="10">
        <v>1</v>
      </c>
      <c r="J23" s="9">
        <v>65</v>
      </c>
      <c r="K23" s="9">
        <v>50</v>
      </c>
      <c r="L23" s="10">
        <v>0.92857140000000005</v>
      </c>
      <c r="M23" s="9">
        <v>55</v>
      </c>
      <c r="N23" s="9">
        <v>55</v>
      </c>
      <c r="O23" s="10">
        <v>0.94642859999999995</v>
      </c>
      <c r="P23" s="9">
        <v>55</v>
      </c>
    </row>
    <row r="24" spans="1:16" ht="15" customHeight="1" x14ac:dyDescent="0.2">
      <c r="A24" t="s">
        <v>61</v>
      </c>
      <c r="B24" s="9">
        <v>40</v>
      </c>
      <c r="C24" s="10">
        <v>0.84782610000000003</v>
      </c>
      <c r="D24" s="9">
        <v>45</v>
      </c>
      <c r="E24" s="9">
        <v>45</v>
      </c>
      <c r="F24" s="10">
        <v>0.86</v>
      </c>
      <c r="G24" s="9">
        <v>50</v>
      </c>
      <c r="H24" s="9">
        <v>25</v>
      </c>
      <c r="I24" s="10">
        <v>0.88888889999999998</v>
      </c>
      <c r="J24" s="9">
        <v>25</v>
      </c>
      <c r="K24" s="9">
        <v>15</v>
      </c>
      <c r="L24" s="10">
        <v>0.76190480000000005</v>
      </c>
      <c r="M24" s="9">
        <v>20</v>
      </c>
      <c r="N24" s="9">
        <v>20</v>
      </c>
      <c r="O24" s="10">
        <v>0.81818179999999996</v>
      </c>
      <c r="P24" s="9">
        <v>20</v>
      </c>
    </row>
    <row r="25" spans="1:16" ht="15" customHeight="1" x14ac:dyDescent="0.2">
      <c r="A25" t="s">
        <v>62</v>
      </c>
      <c r="B25" s="9">
        <v>375</v>
      </c>
      <c r="C25" s="10">
        <v>0.85034010000000004</v>
      </c>
      <c r="D25" s="9">
        <v>440</v>
      </c>
      <c r="E25" s="9">
        <v>395</v>
      </c>
      <c r="F25" s="10">
        <v>0.87723209999999996</v>
      </c>
      <c r="G25" s="9">
        <v>450</v>
      </c>
      <c r="H25" s="9">
        <v>390</v>
      </c>
      <c r="I25" s="10">
        <v>0.93095240000000001</v>
      </c>
      <c r="J25" s="9">
        <v>420</v>
      </c>
      <c r="K25" s="9">
        <v>330</v>
      </c>
      <c r="L25" s="10">
        <v>0.90136989999999995</v>
      </c>
      <c r="M25" s="9">
        <v>365</v>
      </c>
      <c r="N25" s="9">
        <v>250</v>
      </c>
      <c r="O25" s="10">
        <v>0.90875910000000004</v>
      </c>
      <c r="P25" s="9">
        <v>275</v>
      </c>
    </row>
    <row r="26" spans="1:16" ht="15" customHeight="1" x14ac:dyDescent="0.2">
      <c r="A26" t="s">
        <v>34</v>
      </c>
      <c r="B26" s="9">
        <v>0</v>
      </c>
      <c r="C26" s="10">
        <v>0</v>
      </c>
      <c r="D26" s="9" t="s">
        <v>29</v>
      </c>
      <c r="E26" s="9">
        <v>10</v>
      </c>
      <c r="F26" s="10">
        <v>0.72727269999999999</v>
      </c>
      <c r="G26" s="9">
        <v>10</v>
      </c>
      <c r="H26" s="9">
        <v>5</v>
      </c>
      <c r="I26" s="10">
        <v>1</v>
      </c>
      <c r="J26" s="9">
        <v>5</v>
      </c>
      <c r="K26" s="9">
        <v>5</v>
      </c>
      <c r="L26" s="10">
        <v>1</v>
      </c>
      <c r="M26" s="9">
        <v>5</v>
      </c>
      <c r="N26" s="9">
        <v>10</v>
      </c>
      <c r="O26" s="10">
        <v>1</v>
      </c>
      <c r="P26" s="9">
        <v>10</v>
      </c>
    </row>
    <row r="27" spans="1:16" ht="15" customHeight="1" x14ac:dyDescent="0.2">
      <c r="A27" t="s">
        <v>63</v>
      </c>
      <c r="B27" s="9" t="s">
        <v>31</v>
      </c>
      <c r="C27" s="10" t="s">
        <v>31</v>
      </c>
      <c r="D27" s="9">
        <v>0</v>
      </c>
      <c r="E27" s="9" t="s">
        <v>29</v>
      </c>
      <c r="F27" s="10" t="s">
        <v>29</v>
      </c>
      <c r="G27" s="9" t="s">
        <v>29</v>
      </c>
      <c r="H27" s="9" t="s">
        <v>29</v>
      </c>
      <c r="I27" s="10" t="s">
        <v>29</v>
      </c>
      <c r="J27" s="9" t="s">
        <v>29</v>
      </c>
      <c r="K27" s="9" t="s">
        <v>31</v>
      </c>
      <c r="L27" s="10" t="s">
        <v>31</v>
      </c>
      <c r="M27" s="9">
        <v>0</v>
      </c>
      <c r="N27" s="9" t="s">
        <v>31</v>
      </c>
      <c r="O27" s="10" t="s">
        <v>31</v>
      </c>
      <c r="P27" s="9">
        <v>0</v>
      </c>
    </row>
    <row r="28" spans="1:16" ht="15" customHeight="1" x14ac:dyDescent="0.2">
      <c r="A28" t="s">
        <v>64</v>
      </c>
      <c r="B28" s="9">
        <v>125</v>
      </c>
      <c r="C28" s="10">
        <v>0.83108110000000002</v>
      </c>
      <c r="D28" s="9">
        <v>150</v>
      </c>
      <c r="E28" s="9">
        <v>125</v>
      </c>
      <c r="F28" s="10">
        <v>0.89130430000000005</v>
      </c>
      <c r="G28" s="9">
        <v>140</v>
      </c>
      <c r="H28" s="9">
        <v>145</v>
      </c>
      <c r="I28" s="10">
        <v>0.89440989999999998</v>
      </c>
      <c r="J28" s="9">
        <v>160</v>
      </c>
      <c r="K28" s="9">
        <v>120</v>
      </c>
      <c r="L28" s="10">
        <v>0.90977439999999998</v>
      </c>
      <c r="M28" s="9">
        <v>135</v>
      </c>
      <c r="N28" s="9">
        <v>145</v>
      </c>
      <c r="O28" s="10">
        <v>0.92307689999999998</v>
      </c>
      <c r="P28" s="9">
        <v>155</v>
      </c>
    </row>
    <row r="29" spans="1:16" ht="15" customHeight="1" x14ac:dyDescent="0.2">
      <c r="A29" t="s">
        <v>65</v>
      </c>
      <c r="B29" s="9">
        <v>500</v>
      </c>
      <c r="C29" s="10">
        <v>0.87697720000000001</v>
      </c>
      <c r="D29" s="9">
        <v>570</v>
      </c>
      <c r="E29" s="9">
        <v>460</v>
      </c>
      <c r="F29" s="10">
        <v>0.92943549999999997</v>
      </c>
      <c r="G29" s="9">
        <v>495</v>
      </c>
      <c r="H29" s="9">
        <v>445</v>
      </c>
      <c r="I29" s="10">
        <v>0.95698919999999998</v>
      </c>
      <c r="J29" s="9">
        <v>465</v>
      </c>
      <c r="K29" s="9">
        <v>300</v>
      </c>
      <c r="L29" s="10">
        <v>0.91768289999999997</v>
      </c>
      <c r="M29" s="9">
        <v>330</v>
      </c>
      <c r="N29" s="9">
        <v>215</v>
      </c>
      <c r="O29" s="10">
        <v>0.93913040000000003</v>
      </c>
      <c r="P29" s="9">
        <v>230</v>
      </c>
    </row>
    <row r="30" spans="1:16" ht="15" customHeight="1" x14ac:dyDescent="0.2">
      <c r="A30" t="s">
        <v>66</v>
      </c>
      <c r="B30" s="9">
        <v>70</v>
      </c>
      <c r="C30" s="10">
        <v>0.75531910000000002</v>
      </c>
      <c r="D30" s="9">
        <v>95</v>
      </c>
      <c r="E30" s="9">
        <v>70</v>
      </c>
      <c r="F30" s="10">
        <v>0.71134019999999998</v>
      </c>
      <c r="G30" s="9">
        <v>95</v>
      </c>
      <c r="H30" s="9">
        <v>100</v>
      </c>
      <c r="I30" s="10">
        <v>0.78400000000000003</v>
      </c>
      <c r="J30" s="9">
        <v>125</v>
      </c>
      <c r="K30" s="9">
        <v>105</v>
      </c>
      <c r="L30" s="10">
        <v>0.74100719999999998</v>
      </c>
      <c r="M30" s="9">
        <v>140</v>
      </c>
      <c r="N30" s="9">
        <v>85</v>
      </c>
      <c r="O30" s="10">
        <v>0.79439249999999995</v>
      </c>
      <c r="P30" s="9">
        <v>105</v>
      </c>
    </row>
    <row r="31" spans="1:16" ht="15" customHeight="1" x14ac:dyDescent="0.2">
      <c r="A31" t="s">
        <v>67</v>
      </c>
      <c r="B31" s="9">
        <v>5</v>
      </c>
      <c r="C31" s="10">
        <v>0.4166667</v>
      </c>
      <c r="D31" s="9">
        <v>10</v>
      </c>
      <c r="E31" s="9">
        <v>5</v>
      </c>
      <c r="F31" s="10">
        <v>0.875</v>
      </c>
      <c r="G31" s="9">
        <v>10</v>
      </c>
      <c r="H31" s="9" t="s">
        <v>29</v>
      </c>
      <c r="I31" s="10" t="s">
        <v>29</v>
      </c>
      <c r="J31" s="9" t="s">
        <v>29</v>
      </c>
      <c r="K31" s="9">
        <v>10</v>
      </c>
      <c r="L31" s="10">
        <v>0.37037039999999999</v>
      </c>
      <c r="M31" s="9">
        <v>25</v>
      </c>
      <c r="N31" s="9">
        <v>30</v>
      </c>
      <c r="O31" s="10">
        <v>0.84210529999999995</v>
      </c>
      <c r="P31" s="9">
        <v>40</v>
      </c>
    </row>
    <row r="32" spans="1:16" ht="15" customHeight="1" x14ac:dyDescent="0.2">
      <c r="A32" t="s">
        <v>68</v>
      </c>
      <c r="B32" s="9">
        <v>135</v>
      </c>
      <c r="C32" s="10">
        <v>0.87662340000000005</v>
      </c>
      <c r="D32" s="9">
        <v>155</v>
      </c>
      <c r="E32" s="9">
        <v>80</v>
      </c>
      <c r="F32" s="10">
        <v>0.69642859999999995</v>
      </c>
      <c r="G32" s="9">
        <v>110</v>
      </c>
      <c r="H32" s="9">
        <v>115</v>
      </c>
      <c r="I32" s="10">
        <v>0.95901639999999999</v>
      </c>
      <c r="J32" s="9">
        <v>120</v>
      </c>
      <c r="K32" s="9">
        <v>165</v>
      </c>
      <c r="L32" s="10">
        <v>0.91208789999999995</v>
      </c>
      <c r="M32" s="9">
        <v>180</v>
      </c>
      <c r="N32" s="9">
        <v>115</v>
      </c>
      <c r="O32" s="10">
        <v>0.89922480000000005</v>
      </c>
      <c r="P32" s="9">
        <v>130</v>
      </c>
    </row>
    <row r="33" spans="1:16" ht="15" customHeight="1" x14ac:dyDescent="0.2">
      <c r="A33" t="s">
        <v>37</v>
      </c>
      <c r="B33" s="9">
        <v>125</v>
      </c>
      <c r="C33" s="10">
        <v>0.77300610000000003</v>
      </c>
      <c r="D33" s="9">
        <v>165</v>
      </c>
      <c r="E33" s="9">
        <v>105</v>
      </c>
      <c r="F33" s="10">
        <v>0.81102359999999996</v>
      </c>
      <c r="G33" s="9">
        <v>125</v>
      </c>
      <c r="H33" s="9">
        <v>210</v>
      </c>
      <c r="I33" s="10">
        <v>0.91304350000000001</v>
      </c>
      <c r="J33" s="9">
        <v>230</v>
      </c>
      <c r="K33" s="9">
        <v>115</v>
      </c>
      <c r="L33" s="10">
        <v>0.84172659999999999</v>
      </c>
      <c r="M33" s="9">
        <v>140</v>
      </c>
      <c r="N33" s="9">
        <v>90</v>
      </c>
      <c r="O33" s="10">
        <v>0.93684210000000001</v>
      </c>
      <c r="P33" s="9">
        <v>95</v>
      </c>
    </row>
    <row r="34" spans="1:16" ht="15" customHeight="1" x14ac:dyDescent="0.2">
      <c r="A34" t="s">
        <v>69</v>
      </c>
      <c r="B34" s="9">
        <v>60</v>
      </c>
      <c r="C34" s="10">
        <v>0.8450704</v>
      </c>
      <c r="D34" s="9">
        <v>70</v>
      </c>
      <c r="E34" s="9">
        <v>130</v>
      </c>
      <c r="F34" s="10">
        <v>0.83544300000000005</v>
      </c>
      <c r="G34" s="9">
        <v>160</v>
      </c>
      <c r="H34" s="9">
        <v>80</v>
      </c>
      <c r="I34" s="10">
        <v>0.93023259999999997</v>
      </c>
      <c r="J34" s="9">
        <v>85</v>
      </c>
      <c r="K34" s="9">
        <v>65</v>
      </c>
      <c r="L34" s="10">
        <v>0.81012660000000003</v>
      </c>
      <c r="M34" s="9">
        <v>80</v>
      </c>
      <c r="N34" s="9">
        <v>65</v>
      </c>
      <c r="O34" s="10">
        <v>0.90277779999999996</v>
      </c>
      <c r="P34" s="9">
        <v>70</v>
      </c>
    </row>
    <row r="35" spans="1:16" ht="15" customHeight="1" x14ac:dyDescent="0.2">
      <c r="A35" t="s">
        <v>70</v>
      </c>
      <c r="B35" s="9">
        <v>255</v>
      </c>
      <c r="C35" s="10">
        <v>0.87628870000000003</v>
      </c>
      <c r="D35" s="9">
        <v>290</v>
      </c>
      <c r="E35" s="9">
        <v>340</v>
      </c>
      <c r="F35" s="10">
        <v>0.90933330000000001</v>
      </c>
      <c r="G35" s="9">
        <v>375</v>
      </c>
      <c r="H35" s="9">
        <v>365</v>
      </c>
      <c r="I35" s="10">
        <v>0.93367350000000005</v>
      </c>
      <c r="J35" s="9">
        <v>390</v>
      </c>
      <c r="K35" s="9">
        <v>225</v>
      </c>
      <c r="L35" s="10">
        <v>0.85931559999999996</v>
      </c>
      <c r="M35" s="9">
        <v>265</v>
      </c>
      <c r="N35" s="9">
        <v>195</v>
      </c>
      <c r="O35" s="10">
        <v>0.8823529</v>
      </c>
      <c r="P35" s="9">
        <v>220</v>
      </c>
    </row>
    <row r="36" spans="1:16" ht="15" customHeight="1" x14ac:dyDescent="0.2">
      <c r="A36" t="s">
        <v>38</v>
      </c>
      <c r="B36" s="9">
        <v>110</v>
      </c>
      <c r="C36" s="10">
        <v>0.76027400000000001</v>
      </c>
      <c r="D36" s="9">
        <v>145</v>
      </c>
      <c r="E36" s="9">
        <v>80</v>
      </c>
      <c r="F36" s="10">
        <v>0.95180719999999996</v>
      </c>
      <c r="G36" s="9">
        <v>85</v>
      </c>
      <c r="H36" s="9">
        <v>40</v>
      </c>
      <c r="I36" s="10">
        <v>0.83673470000000005</v>
      </c>
      <c r="J36" s="9">
        <v>50</v>
      </c>
      <c r="K36" s="9">
        <v>70</v>
      </c>
      <c r="L36" s="10">
        <v>0.87654319999999997</v>
      </c>
      <c r="M36" s="9">
        <v>80</v>
      </c>
      <c r="N36" s="9">
        <v>50</v>
      </c>
      <c r="O36" s="10">
        <v>0.81666669999999997</v>
      </c>
      <c r="P36" s="9">
        <v>60</v>
      </c>
    </row>
    <row r="37" spans="1:16" ht="15" customHeight="1" x14ac:dyDescent="0.2">
      <c r="A37" t="s">
        <v>71</v>
      </c>
      <c r="B37" s="9">
        <v>220</v>
      </c>
      <c r="C37" s="10">
        <v>0.75684929999999995</v>
      </c>
      <c r="D37" s="9">
        <v>290</v>
      </c>
      <c r="E37" s="9">
        <v>270</v>
      </c>
      <c r="F37" s="10">
        <v>0.77456650000000005</v>
      </c>
      <c r="G37" s="9">
        <v>345</v>
      </c>
      <c r="H37" s="9">
        <v>315</v>
      </c>
      <c r="I37" s="10">
        <v>0.78947369999999994</v>
      </c>
      <c r="J37" s="9">
        <v>400</v>
      </c>
      <c r="K37" s="9">
        <v>170</v>
      </c>
      <c r="L37" s="10">
        <v>0.8457711</v>
      </c>
      <c r="M37" s="9">
        <v>200</v>
      </c>
      <c r="N37" s="9">
        <v>240</v>
      </c>
      <c r="O37" s="10">
        <v>0.94881890000000002</v>
      </c>
      <c r="P37" s="9">
        <v>255</v>
      </c>
    </row>
    <row r="38" spans="1:16" ht="15" customHeight="1" x14ac:dyDescent="0.2">
      <c r="A38" t="s">
        <v>72</v>
      </c>
      <c r="B38" s="9">
        <v>70</v>
      </c>
      <c r="C38" s="10">
        <v>0.76344089999999998</v>
      </c>
      <c r="D38" s="9">
        <v>95</v>
      </c>
      <c r="E38" s="9">
        <v>35</v>
      </c>
      <c r="F38" s="10">
        <v>0.65384620000000004</v>
      </c>
      <c r="G38" s="9">
        <v>50</v>
      </c>
      <c r="H38" s="9">
        <v>65</v>
      </c>
      <c r="I38" s="10">
        <v>0.86301369999999999</v>
      </c>
      <c r="J38" s="9">
        <v>75</v>
      </c>
      <c r="K38" s="9">
        <v>45</v>
      </c>
      <c r="L38" s="10">
        <v>0.73333329999999997</v>
      </c>
      <c r="M38" s="9">
        <v>60</v>
      </c>
      <c r="N38" s="9">
        <v>55</v>
      </c>
      <c r="O38" s="10">
        <v>0.91666669999999995</v>
      </c>
      <c r="P38" s="9">
        <v>60</v>
      </c>
    </row>
    <row r="39" spans="1:16" ht="15" customHeight="1" x14ac:dyDescent="0.2">
      <c r="A39" t="s">
        <v>41</v>
      </c>
      <c r="B39" s="9">
        <v>85</v>
      </c>
      <c r="C39" s="10">
        <v>0.85567009999999999</v>
      </c>
      <c r="D39" s="9">
        <v>95</v>
      </c>
      <c r="E39" s="9">
        <v>90</v>
      </c>
      <c r="F39" s="10">
        <v>0.82727269999999997</v>
      </c>
      <c r="G39" s="9">
        <v>110</v>
      </c>
      <c r="H39" s="9">
        <v>120</v>
      </c>
      <c r="I39" s="10">
        <v>0.921875</v>
      </c>
      <c r="J39" s="9">
        <v>130</v>
      </c>
      <c r="K39" s="9">
        <v>130</v>
      </c>
      <c r="L39" s="10">
        <v>0.86274510000000004</v>
      </c>
      <c r="M39" s="9">
        <v>155</v>
      </c>
      <c r="N39" s="9">
        <v>55</v>
      </c>
      <c r="O39" s="10">
        <v>0.75714289999999995</v>
      </c>
      <c r="P39" s="9">
        <v>70</v>
      </c>
    </row>
    <row r="40" spans="1:16" ht="15" customHeight="1" x14ac:dyDescent="0.2">
      <c r="A40" s="22" t="s">
        <v>73</v>
      </c>
      <c r="B40" s="23" t="s">
        <v>29</v>
      </c>
      <c r="C40" s="24" t="s">
        <v>29</v>
      </c>
      <c r="D40" s="23">
        <v>5</v>
      </c>
      <c r="E40" s="23" t="s">
        <v>29</v>
      </c>
      <c r="F40" s="24" t="s">
        <v>29</v>
      </c>
      <c r="G40" s="23" t="s">
        <v>29</v>
      </c>
      <c r="H40" s="23">
        <v>10</v>
      </c>
      <c r="I40" s="24">
        <v>1</v>
      </c>
      <c r="J40" s="23">
        <v>10</v>
      </c>
      <c r="K40" s="23" t="s">
        <v>29</v>
      </c>
      <c r="L40" s="24" t="s">
        <v>29</v>
      </c>
      <c r="M40" s="23" t="s">
        <v>29</v>
      </c>
      <c r="N40" s="23" t="s">
        <v>29</v>
      </c>
      <c r="O40" s="24" t="s">
        <v>29</v>
      </c>
      <c r="P40" s="23" t="s">
        <v>29</v>
      </c>
    </row>
    <row r="41" spans="1:16" ht="15" customHeight="1" x14ac:dyDescent="0.2">
      <c r="A41" t="s">
        <v>42</v>
      </c>
      <c r="B41" s="9">
        <v>7085</v>
      </c>
      <c r="C41" s="10">
        <v>0.84355279999999999</v>
      </c>
      <c r="D41" s="9">
        <v>8400</v>
      </c>
      <c r="E41" s="9">
        <v>7425</v>
      </c>
      <c r="F41" s="10">
        <v>0.85939129999999997</v>
      </c>
      <c r="G41" s="9">
        <v>8640</v>
      </c>
      <c r="H41" s="9">
        <v>8155</v>
      </c>
      <c r="I41" s="10">
        <v>0.91617040000000005</v>
      </c>
      <c r="J41" s="9">
        <v>8900</v>
      </c>
      <c r="K41" s="9">
        <v>6590</v>
      </c>
      <c r="L41" s="10">
        <v>0.88145569999999995</v>
      </c>
      <c r="M41" s="9">
        <v>7475</v>
      </c>
      <c r="N41" s="9">
        <v>6340</v>
      </c>
      <c r="O41" s="10">
        <v>0.91299339999999995</v>
      </c>
      <c r="P41" s="9">
        <v>6940</v>
      </c>
    </row>
    <row r="42"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workbookViewId="0"/>
  </sheetViews>
  <sheetFormatPr defaultColWidth="11.5546875" defaultRowHeight="15.6" x14ac:dyDescent="0.2"/>
  <cols>
    <col min="1" max="1" width="45" customWidth="1"/>
    <col min="2" max="2" width="18.5546875" style="9" bestFit="1" customWidth="1"/>
    <col min="3" max="3" width="22.88671875" style="10" bestFit="1" customWidth="1"/>
    <col min="4" max="4" width="11.21875" style="9" bestFit="1" customWidth="1"/>
    <col min="5" max="5" width="18.5546875" style="9" bestFit="1" customWidth="1"/>
    <col min="6" max="6" width="22.88671875" style="10" bestFit="1" customWidth="1"/>
    <col min="7" max="7" width="11.21875" style="9" bestFit="1" customWidth="1"/>
    <col min="8" max="8" width="18.5546875" style="9" bestFit="1" customWidth="1"/>
    <col min="9" max="9" width="22.88671875" style="10" bestFit="1" customWidth="1"/>
    <col min="10" max="10" width="11.21875" style="9" bestFit="1" customWidth="1"/>
    <col min="11" max="11" width="18.5546875" style="9" bestFit="1" customWidth="1"/>
    <col min="12" max="12" width="22.88671875" style="10" bestFit="1" customWidth="1"/>
    <col min="13" max="13" width="11.21875" style="9" bestFit="1" customWidth="1"/>
    <col min="14" max="14" width="18.5546875" style="9" bestFit="1" customWidth="1"/>
    <col min="15" max="15" width="22.88671875" style="10" bestFit="1" customWidth="1"/>
    <col min="16" max="16" width="11.21875" style="9" bestFit="1" customWidth="1"/>
    <col min="17" max="17" width="11.5546875" customWidth="1"/>
  </cols>
  <sheetData>
    <row r="1" spans="1:16" ht="35.1" customHeight="1" x14ac:dyDescent="0.2">
      <c r="A1" s="6" t="s">
        <v>74</v>
      </c>
    </row>
    <row r="2" spans="1:16" ht="17.45" customHeight="1" x14ac:dyDescent="0.2">
      <c r="A2" s="11" t="s">
        <v>7</v>
      </c>
    </row>
    <row r="3" spans="1:16" s="20" customFormat="1" ht="15" customHeight="1" x14ac:dyDescent="0.25">
      <c r="A3" s="17" t="s">
        <v>8</v>
      </c>
      <c r="B3" s="18" t="s">
        <v>9</v>
      </c>
      <c r="C3" s="19" t="s">
        <v>10</v>
      </c>
      <c r="D3" s="18" t="s">
        <v>11</v>
      </c>
      <c r="E3" s="18" t="s">
        <v>12</v>
      </c>
      <c r="F3" s="19" t="s">
        <v>13</v>
      </c>
      <c r="G3" s="18" t="s">
        <v>14</v>
      </c>
      <c r="H3" s="18" t="s">
        <v>15</v>
      </c>
      <c r="I3" s="19" t="s">
        <v>16</v>
      </c>
      <c r="J3" s="18" t="s">
        <v>17</v>
      </c>
      <c r="K3" s="18" t="s">
        <v>18</v>
      </c>
      <c r="L3" s="19" t="s">
        <v>19</v>
      </c>
      <c r="M3" s="18" t="s">
        <v>20</v>
      </c>
      <c r="N3" s="18" t="s">
        <v>21</v>
      </c>
      <c r="O3" s="19" t="s">
        <v>22</v>
      </c>
      <c r="P3" s="18" t="s">
        <v>23</v>
      </c>
    </row>
    <row r="4" spans="1:16" ht="15" customHeight="1" x14ac:dyDescent="0.2">
      <c r="A4" t="s">
        <v>44</v>
      </c>
      <c r="B4" s="9">
        <v>975</v>
      </c>
      <c r="C4" s="10">
        <v>0.83105799999999996</v>
      </c>
      <c r="D4" s="9">
        <v>1170</v>
      </c>
      <c r="E4" s="9">
        <v>735</v>
      </c>
      <c r="F4" s="10">
        <v>0.87589499999999998</v>
      </c>
      <c r="G4" s="9">
        <v>840</v>
      </c>
      <c r="H4" s="9">
        <v>1050</v>
      </c>
      <c r="I4" s="10">
        <v>0.94170399999999999</v>
      </c>
      <c r="J4" s="9">
        <v>1115</v>
      </c>
      <c r="K4" s="9">
        <v>995</v>
      </c>
      <c r="L4" s="10">
        <v>0.8939802</v>
      </c>
      <c r="M4" s="9">
        <v>1115</v>
      </c>
      <c r="N4" s="9">
        <v>1030</v>
      </c>
      <c r="O4" s="10">
        <v>0.92953929999999996</v>
      </c>
      <c r="P4" s="9">
        <v>1105</v>
      </c>
    </row>
    <row r="5" spans="1:16" ht="15" customHeight="1" x14ac:dyDescent="0.2">
      <c r="A5" t="s">
        <v>45</v>
      </c>
      <c r="B5" s="9">
        <v>2745</v>
      </c>
      <c r="C5" s="10">
        <v>0.80842910000000001</v>
      </c>
      <c r="D5" s="9">
        <v>3395</v>
      </c>
      <c r="E5" s="9">
        <v>1910</v>
      </c>
      <c r="F5" s="10">
        <v>0.78109660000000003</v>
      </c>
      <c r="G5" s="9">
        <v>2445</v>
      </c>
      <c r="H5" s="9">
        <v>1455</v>
      </c>
      <c r="I5" s="10">
        <v>0.84799069999999999</v>
      </c>
      <c r="J5" s="9">
        <v>1715</v>
      </c>
      <c r="K5" s="9">
        <v>1045</v>
      </c>
      <c r="L5" s="10">
        <v>0.80446499999999999</v>
      </c>
      <c r="M5" s="9">
        <v>1300</v>
      </c>
      <c r="N5" s="9">
        <v>925</v>
      </c>
      <c r="O5" s="10">
        <v>0.82180850000000005</v>
      </c>
      <c r="P5" s="9">
        <v>1130</v>
      </c>
    </row>
    <row r="6" spans="1:16" ht="15" customHeight="1" x14ac:dyDescent="0.2">
      <c r="A6" t="s">
        <v>46</v>
      </c>
      <c r="B6" s="9">
        <v>1545</v>
      </c>
      <c r="C6" s="10">
        <v>0.81755679999999997</v>
      </c>
      <c r="D6" s="9">
        <v>1890</v>
      </c>
      <c r="E6" s="9">
        <v>1490</v>
      </c>
      <c r="F6" s="10">
        <v>0.86946389999999996</v>
      </c>
      <c r="G6" s="9">
        <v>1715</v>
      </c>
      <c r="H6" s="9">
        <v>1705</v>
      </c>
      <c r="I6" s="10">
        <v>0.90344829999999998</v>
      </c>
      <c r="J6" s="9">
        <v>1885</v>
      </c>
      <c r="K6" s="9">
        <v>1515</v>
      </c>
      <c r="L6" s="10">
        <v>0.85827659999999995</v>
      </c>
      <c r="M6" s="9">
        <v>1765</v>
      </c>
      <c r="N6" s="9">
        <v>1720</v>
      </c>
      <c r="O6" s="10">
        <v>0.88705520000000004</v>
      </c>
      <c r="P6" s="9">
        <v>1940</v>
      </c>
    </row>
    <row r="7" spans="1:16" ht="15" customHeight="1" x14ac:dyDescent="0.2">
      <c r="A7" t="s">
        <v>47</v>
      </c>
      <c r="B7" s="9">
        <v>4655</v>
      </c>
      <c r="C7" s="10">
        <v>0.89726289999999997</v>
      </c>
      <c r="D7" s="9">
        <v>5190</v>
      </c>
      <c r="E7" s="9">
        <v>3905</v>
      </c>
      <c r="F7" s="10">
        <v>0.89198449999999996</v>
      </c>
      <c r="G7" s="9">
        <v>4380</v>
      </c>
      <c r="H7" s="9">
        <v>3765</v>
      </c>
      <c r="I7" s="10">
        <v>0.93427579999999999</v>
      </c>
      <c r="J7" s="9">
        <v>4030</v>
      </c>
      <c r="K7" s="9">
        <v>4060</v>
      </c>
      <c r="L7" s="10">
        <v>0.91293590000000002</v>
      </c>
      <c r="M7" s="9">
        <v>4445</v>
      </c>
      <c r="N7" s="9">
        <v>4230</v>
      </c>
      <c r="O7" s="10">
        <v>0.93440809999999996</v>
      </c>
      <c r="P7" s="9">
        <v>4530</v>
      </c>
    </row>
    <row r="8" spans="1:16" ht="15" customHeight="1" x14ac:dyDescent="0.2">
      <c r="A8" t="s">
        <v>48</v>
      </c>
      <c r="B8" s="9">
        <v>1345</v>
      </c>
      <c r="C8" s="10">
        <v>0.8670968</v>
      </c>
      <c r="D8" s="9">
        <v>1550</v>
      </c>
      <c r="E8" s="9">
        <v>1085</v>
      </c>
      <c r="F8" s="10">
        <v>0.88192179999999998</v>
      </c>
      <c r="G8" s="9">
        <v>1230</v>
      </c>
      <c r="H8" s="9">
        <v>1065</v>
      </c>
      <c r="I8" s="10">
        <v>0.93497359999999996</v>
      </c>
      <c r="J8" s="9">
        <v>1140</v>
      </c>
      <c r="K8" s="9">
        <v>885</v>
      </c>
      <c r="L8" s="10">
        <v>0.91228070000000006</v>
      </c>
      <c r="M8" s="9">
        <v>970</v>
      </c>
      <c r="N8" s="9">
        <v>1100</v>
      </c>
      <c r="O8" s="10">
        <v>0.94668960000000002</v>
      </c>
      <c r="P8" s="9">
        <v>1165</v>
      </c>
    </row>
    <row r="9" spans="1:16" ht="15" customHeight="1" x14ac:dyDescent="0.2">
      <c r="A9" t="s">
        <v>75</v>
      </c>
      <c r="B9" s="9">
        <v>60</v>
      </c>
      <c r="C9" s="10">
        <v>0.85915490000000005</v>
      </c>
      <c r="D9" s="9">
        <v>70</v>
      </c>
      <c r="E9" s="9">
        <v>70</v>
      </c>
      <c r="F9" s="10">
        <v>0.76595740000000001</v>
      </c>
      <c r="G9" s="9">
        <v>95</v>
      </c>
      <c r="H9" s="9">
        <v>105</v>
      </c>
      <c r="I9" s="10">
        <v>0.8677686</v>
      </c>
      <c r="J9" s="9">
        <v>120</v>
      </c>
      <c r="K9" s="9">
        <v>90</v>
      </c>
      <c r="L9" s="10">
        <v>0.90721649999999998</v>
      </c>
      <c r="M9" s="9">
        <v>95</v>
      </c>
      <c r="N9" s="9">
        <v>190</v>
      </c>
      <c r="O9" s="10">
        <v>0.79668050000000001</v>
      </c>
      <c r="P9" s="9">
        <v>240</v>
      </c>
    </row>
    <row r="10" spans="1:16" ht="15" customHeight="1" x14ac:dyDescent="0.2">
      <c r="A10" t="s">
        <v>49</v>
      </c>
      <c r="B10" s="9">
        <v>2025</v>
      </c>
      <c r="C10" s="10">
        <v>0.88699079999999997</v>
      </c>
      <c r="D10" s="9">
        <v>2285</v>
      </c>
      <c r="E10" s="9">
        <v>1730</v>
      </c>
      <c r="F10" s="10">
        <v>0.85955329999999996</v>
      </c>
      <c r="G10" s="9">
        <v>2015</v>
      </c>
      <c r="H10" s="9">
        <v>1860</v>
      </c>
      <c r="I10" s="10">
        <v>0.94565770000000005</v>
      </c>
      <c r="J10" s="9">
        <v>1970</v>
      </c>
      <c r="K10" s="9">
        <v>1705</v>
      </c>
      <c r="L10" s="10">
        <v>0.9177419</v>
      </c>
      <c r="M10" s="9">
        <v>1860</v>
      </c>
      <c r="N10" s="9">
        <v>1910</v>
      </c>
      <c r="O10" s="10">
        <v>0.93909629999999999</v>
      </c>
      <c r="P10" s="9">
        <v>2035</v>
      </c>
    </row>
    <row r="11" spans="1:16" ht="15" customHeight="1" x14ac:dyDescent="0.2">
      <c r="A11" t="s">
        <v>50</v>
      </c>
      <c r="B11" s="9">
        <v>10</v>
      </c>
      <c r="C11" s="10">
        <v>0.8</v>
      </c>
      <c r="D11" s="9">
        <v>15</v>
      </c>
      <c r="E11" s="9">
        <v>15</v>
      </c>
      <c r="F11" s="10">
        <v>1</v>
      </c>
      <c r="G11" s="9">
        <v>15</v>
      </c>
      <c r="H11" s="9">
        <v>10</v>
      </c>
      <c r="I11" s="10">
        <v>1</v>
      </c>
      <c r="J11" s="9">
        <v>10</v>
      </c>
      <c r="K11" s="9">
        <v>15</v>
      </c>
      <c r="L11" s="10">
        <v>0.8947368</v>
      </c>
      <c r="M11" s="9">
        <v>20</v>
      </c>
      <c r="N11" s="9">
        <v>25</v>
      </c>
      <c r="O11" s="10">
        <v>0.79310340000000001</v>
      </c>
      <c r="P11" s="9">
        <v>30</v>
      </c>
    </row>
    <row r="12" spans="1:16" ht="15" customHeight="1" x14ac:dyDescent="0.2">
      <c r="A12" t="s">
        <v>51</v>
      </c>
      <c r="B12" s="9">
        <v>25</v>
      </c>
      <c r="C12" s="10">
        <v>0.86206899999999997</v>
      </c>
      <c r="D12" s="9">
        <v>30</v>
      </c>
      <c r="E12" s="9">
        <v>10</v>
      </c>
      <c r="F12" s="10">
        <v>0.88888889999999998</v>
      </c>
      <c r="G12" s="9">
        <v>10</v>
      </c>
      <c r="H12" s="9">
        <v>5</v>
      </c>
      <c r="I12" s="10">
        <v>1</v>
      </c>
      <c r="J12" s="9">
        <v>5</v>
      </c>
      <c r="K12" s="9">
        <v>15</v>
      </c>
      <c r="L12" s="10">
        <v>1</v>
      </c>
      <c r="M12" s="9">
        <v>15</v>
      </c>
      <c r="N12" s="9">
        <v>15</v>
      </c>
      <c r="O12" s="10">
        <v>1</v>
      </c>
      <c r="P12" s="9">
        <v>15</v>
      </c>
    </row>
    <row r="13" spans="1:16" ht="15" customHeight="1" x14ac:dyDescent="0.2">
      <c r="A13" t="s">
        <v>52</v>
      </c>
      <c r="B13" s="9">
        <v>400</v>
      </c>
      <c r="C13" s="10">
        <v>0.79800000000000004</v>
      </c>
      <c r="D13" s="9">
        <v>500</v>
      </c>
      <c r="E13" s="9">
        <v>430</v>
      </c>
      <c r="F13" s="10">
        <v>0.90546219999999999</v>
      </c>
      <c r="G13" s="9">
        <v>475</v>
      </c>
      <c r="H13" s="9">
        <v>440</v>
      </c>
      <c r="I13" s="10">
        <v>0.91823900000000003</v>
      </c>
      <c r="J13" s="9">
        <v>475</v>
      </c>
      <c r="K13" s="9">
        <v>380</v>
      </c>
      <c r="L13" s="10">
        <v>0.87703019999999998</v>
      </c>
      <c r="M13" s="9">
        <v>430</v>
      </c>
      <c r="N13" s="9">
        <v>400</v>
      </c>
      <c r="O13" s="10">
        <v>0.90271489999999999</v>
      </c>
      <c r="P13" s="9">
        <v>440</v>
      </c>
    </row>
    <row r="14" spans="1:16" ht="15" customHeight="1" x14ac:dyDescent="0.2">
      <c r="A14" t="s">
        <v>76</v>
      </c>
      <c r="B14" s="9">
        <v>295</v>
      </c>
      <c r="C14" s="10">
        <v>0.85344830000000005</v>
      </c>
      <c r="D14" s="9">
        <v>350</v>
      </c>
      <c r="E14" s="9">
        <v>210</v>
      </c>
      <c r="F14" s="10">
        <v>0.8828452</v>
      </c>
      <c r="G14" s="9">
        <v>240</v>
      </c>
      <c r="H14" s="9">
        <v>240</v>
      </c>
      <c r="I14" s="10">
        <v>0.84615379999999996</v>
      </c>
      <c r="J14" s="9">
        <v>285</v>
      </c>
      <c r="K14" s="9">
        <v>200</v>
      </c>
      <c r="L14" s="10">
        <v>0.77099240000000002</v>
      </c>
      <c r="M14" s="9">
        <v>260</v>
      </c>
      <c r="N14" s="9">
        <v>215</v>
      </c>
      <c r="O14" s="10">
        <v>0.78966789999999998</v>
      </c>
      <c r="P14" s="9">
        <v>270</v>
      </c>
    </row>
    <row r="15" spans="1:16" ht="15" customHeight="1" x14ac:dyDescent="0.2">
      <c r="A15" t="s">
        <v>54</v>
      </c>
      <c r="B15" s="9">
        <v>330</v>
      </c>
      <c r="C15" s="10">
        <v>0.79425840000000003</v>
      </c>
      <c r="D15" s="9">
        <v>420</v>
      </c>
      <c r="E15" s="9">
        <v>370</v>
      </c>
      <c r="F15" s="10">
        <v>0.86997639999999998</v>
      </c>
      <c r="G15" s="9">
        <v>425</v>
      </c>
      <c r="H15" s="9">
        <v>380</v>
      </c>
      <c r="I15" s="10">
        <v>0.9502488</v>
      </c>
      <c r="J15" s="9">
        <v>400</v>
      </c>
      <c r="K15" s="9">
        <v>345</v>
      </c>
      <c r="L15" s="10">
        <v>0.90104169999999995</v>
      </c>
      <c r="M15" s="9">
        <v>385</v>
      </c>
      <c r="N15" s="9">
        <v>385</v>
      </c>
      <c r="O15" s="10">
        <v>0.86383929999999998</v>
      </c>
      <c r="P15" s="9">
        <v>450</v>
      </c>
    </row>
    <row r="16" spans="1:16" ht="15" customHeight="1" x14ac:dyDescent="0.2">
      <c r="A16" t="s">
        <v>77</v>
      </c>
      <c r="B16" s="9">
        <v>15</v>
      </c>
      <c r="C16" s="10">
        <v>0.8</v>
      </c>
      <c r="D16" s="9">
        <v>20</v>
      </c>
      <c r="E16" s="9">
        <v>10</v>
      </c>
      <c r="F16" s="10">
        <v>0.90909090000000004</v>
      </c>
      <c r="G16" s="9">
        <v>10</v>
      </c>
      <c r="H16" s="9">
        <v>10</v>
      </c>
      <c r="I16" s="10">
        <v>1</v>
      </c>
      <c r="J16" s="9">
        <v>10</v>
      </c>
      <c r="K16" s="9">
        <v>15</v>
      </c>
      <c r="L16" s="10">
        <v>0.61538459999999995</v>
      </c>
      <c r="M16" s="9">
        <v>25</v>
      </c>
      <c r="N16" s="9">
        <v>25</v>
      </c>
      <c r="O16" s="10">
        <v>0.92</v>
      </c>
      <c r="P16" s="9">
        <v>25</v>
      </c>
    </row>
    <row r="17" spans="1:16" ht="15" customHeight="1" x14ac:dyDescent="0.2">
      <c r="A17" t="s">
        <v>55</v>
      </c>
      <c r="B17" s="9">
        <v>6215</v>
      </c>
      <c r="C17" s="10">
        <v>0.90401399999999998</v>
      </c>
      <c r="D17" s="9">
        <v>6875</v>
      </c>
      <c r="E17" s="9">
        <v>4920</v>
      </c>
      <c r="F17" s="10">
        <v>0.87845799999999996</v>
      </c>
      <c r="G17" s="9">
        <v>5605</v>
      </c>
      <c r="H17" s="9">
        <v>4875</v>
      </c>
      <c r="I17" s="10">
        <v>0.93731969999999998</v>
      </c>
      <c r="J17" s="9">
        <v>5200</v>
      </c>
      <c r="K17" s="9">
        <v>4625</v>
      </c>
      <c r="L17" s="10">
        <v>0.91332679999999999</v>
      </c>
      <c r="M17" s="9">
        <v>5065</v>
      </c>
      <c r="N17" s="9">
        <v>4890</v>
      </c>
      <c r="O17" s="10">
        <v>0.92354159999999996</v>
      </c>
      <c r="P17" s="9">
        <v>5295</v>
      </c>
    </row>
    <row r="18" spans="1:16" ht="15" customHeight="1" x14ac:dyDescent="0.2">
      <c r="A18" t="s">
        <v>56</v>
      </c>
      <c r="B18" s="9">
        <v>270</v>
      </c>
      <c r="C18" s="10">
        <v>0.89666670000000004</v>
      </c>
      <c r="D18" s="9">
        <v>300</v>
      </c>
      <c r="E18" s="9">
        <v>265</v>
      </c>
      <c r="F18" s="10">
        <v>0.79701489999999997</v>
      </c>
      <c r="G18" s="9">
        <v>335</v>
      </c>
      <c r="H18" s="9">
        <v>370</v>
      </c>
      <c r="I18" s="10">
        <v>0.81181619999999999</v>
      </c>
      <c r="J18" s="9">
        <v>455</v>
      </c>
      <c r="K18" s="9">
        <v>320</v>
      </c>
      <c r="L18" s="10">
        <v>0.8484043</v>
      </c>
      <c r="M18" s="9">
        <v>375</v>
      </c>
      <c r="N18" s="9">
        <v>230</v>
      </c>
      <c r="O18" s="10">
        <v>0.7733333</v>
      </c>
      <c r="P18" s="9">
        <v>300</v>
      </c>
    </row>
    <row r="19" spans="1:16" ht="15" customHeight="1" x14ac:dyDescent="0.2">
      <c r="A19" t="s">
        <v>57</v>
      </c>
      <c r="B19" s="9">
        <v>210</v>
      </c>
      <c r="C19" s="10">
        <v>0.91739130000000002</v>
      </c>
      <c r="D19" s="9">
        <v>230</v>
      </c>
      <c r="E19" s="9">
        <v>115</v>
      </c>
      <c r="F19" s="10">
        <v>0.80141839999999998</v>
      </c>
      <c r="G19" s="9">
        <v>140</v>
      </c>
      <c r="H19" s="9">
        <v>130</v>
      </c>
      <c r="I19" s="10">
        <v>0.8767123</v>
      </c>
      <c r="J19" s="9">
        <v>145</v>
      </c>
      <c r="K19" s="9">
        <v>125</v>
      </c>
      <c r="L19" s="10">
        <v>0.88571429999999995</v>
      </c>
      <c r="M19" s="9">
        <v>140</v>
      </c>
      <c r="N19" s="9">
        <v>90</v>
      </c>
      <c r="O19" s="10">
        <v>0.82727269999999997</v>
      </c>
      <c r="P19" s="9">
        <v>110</v>
      </c>
    </row>
    <row r="20" spans="1:16" ht="15" customHeight="1" x14ac:dyDescent="0.2">
      <c r="A20" t="s">
        <v>58</v>
      </c>
      <c r="B20" s="9">
        <v>180</v>
      </c>
      <c r="C20" s="10">
        <v>0.85046730000000004</v>
      </c>
      <c r="D20" s="9">
        <v>215</v>
      </c>
      <c r="E20" s="9">
        <v>135</v>
      </c>
      <c r="F20" s="10">
        <v>0.84905660000000005</v>
      </c>
      <c r="G20" s="9">
        <v>160</v>
      </c>
      <c r="H20" s="9">
        <v>140</v>
      </c>
      <c r="I20" s="10">
        <v>0.85029940000000004</v>
      </c>
      <c r="J20" s="9">
        <v>165</v>
      </c>
      <c r="K20" s="9">
        <v>150</v>
      </c>
      <c r="L20" s="10">
        <v>0.78947369999999994</v>
      </c>
      <c r="M20" s="9">
        <v>190</v>
      </c>
      <c r="N20" s="9">
        <v>150</v>
      </c>
      <c r="O20" s="10">
        <v>0.91358019999999995</v>
      </c>
      <c r="P20" s="9">
        <v>160</v>
      </c>
    </row>
    <row r="21" spans="1:16" ht="15" customHeight="1" x14ac:dyDescent="0.2">
      <c r="A21" t="s">
        <v>28</v>
      </c>
      <c r="B21" s="9">
        <v>1110</v>
      </c>
      <c r="C21" s="10">
        <v>0.85242119999999999</v>
      </c>
      <c r="D21" s="9">
        <v>1300</v>
      </c>
      <c r="E21" s="9">
        <v>925</v>
      </c>
      <c r="F21" s="10">
        <v>0.8816794</v>
      </c>
      <c r="G21" s="9">
        <v>1050</v>
      </c>
      <c r="H21" s="9">
        <v>1155</v>
      </c>
      <c r="I21" s="10">
        <v>0.94526140000000003</v>
      </c>
      <c r="J21" s="9">
        <v>1225</v>
      </c>
      <c r="K21" s="9">
        <v>1235</v>
      </c>
      <c r="L21" s="10">
        <v>0.95444019999999996</v>
      </c>
      <c r="M21" s="9">
        <v>1295</v>
      </c>
      <c r="N21" s="9">
        <v>1245</v>
      </c>
      <c r="O21" s="10">
        <v>0.94318179999999996</v>
      </c>
      <c r="P21" s="9">
        <v>1320</v>
      </c>
    </row>
    <row r="22" spans="1:16" ht="15" customHeight="1" x14ac:dyDescent="0.2">
      <c r="A22" t="s">
        <v>30</v>
      </c>
      <c r="B22" s="9">
        <v>35</v>
      </c>
      <c r="C22" s="10">
        <v>0.91666669999999995</v>
      </c>
      <c r="D22" s="9">
        <v>35</v>
      </c>
      <c r="E22" s="9">
        <v>20</v>
      </c>
      <c r="F22" s="10">
        <v>1</v>
      </c>
      <c r="G22" s="9">
        <v>20</v>
      </c>
      <c r="H22" s="9">
        <v>15</v>
      </c>
      <c r="I22" s="10">
        <v>0.875</v>
      </c>
      <c r="J22" s="9">
        <v>15</v>
      </c>
      <c r="K22" s="9">
        <v>15</v>
      </c>
      <c r="L22" s="10">
        <v>1</v>
      </c>
      <c r="M22" s="9">
        <v>15</v>
      </c>
      <c r="N22" s="9">
        <v>25</v>
      </c>
      <c r="O22" s="10">
        <v>1</v>
      </c>
      <c r="P22" s="9">
        <v>25</v>
      </c>
    </row>
    <row r="23" spans="1:16" ht="15" customHeight="1" x14ac:dyDescent="0.2">
      <c r="A23" t="s">
        <v>59</v>
      </c>
      <c r="B23" s="9">
        <v>10</v>
      </c>
      <c r="C23" s="10">
        <v>0.53333330000000001</v>
      </c>
      <c r="D23" s="9">
        <v>15</v>
      </c>
      <c r="E23" s="9">
        <v>10</v>
      </c>
      <c r="F23" s="10">
        <v>1</v>
      </c>
      <c r="G23" s="9">
        <v>10</v>
      </c>
      <c r="H23" s="9">
        <v>5</v>
      </c>
      <c r="I23" s="10">
        <v>1</v>
      </c>
      <c r="J23" s="9">
        <v>5</v>
      </c>
      <c r="K23" s="9">
        <v>5</v>
      </c>
      <c r="L23" s="10">
        <v>1</v>
      </c>
      <c r="M23" s="9">
        <v>5</v>
      </c>
      <c r="N23" s="9">
        <v>5</v>
      </c>
      <c r="O23" s="10">
        <v>1</v>
      </c>
      <c r="P23" s="9">
        <v>5</v>
      </c>
    </row>
    <row r="24" spans="1:16" ht="15" customHeight="1" x14ac:dyDescent="0.2">
      <c r="A24" t="s">
        <v>60</v>
      </c>
      <c r="B24" s="9">
        <v>1400</v>
      </c>
      <c r="C24" s="10">
        <v>0.86757430000000002</v>
      </c>
      <c r="D24" s="9">
        <v>1615</v>
      </c>
      <c r="E24" s="9">
        <v>1030</v>
      </c>
      <c r="F24" s="10">
        <v>0.83766229999999997</v>
      </c>
      <c r="G24" s="9">
        <v>1230</v>
      </c>
      <c r="H24" s="9">
        <v>1290</v>
      </c>
      <c r="I24" s="10">
        <v>0.93150679999999997</v>
      </c>
      <c r="J24" s="9">
        <v>1385</v>
      </c>
      <c r="K24" s="9">
        <v>1155</v>
      </c>
      <c r="L24" s="10">
        <v>0.89953269999999996</v>
      </c>
      <c r="M24" s="9">
        <v>1285</v>
      </c>
      <c r="N24" s="9">
        <v>1320</v>
      </c>
      <c r="O24" s="10">
        <v>0.94277540000000004</v>
      </c>
      <c r="P24" s="9">
        <v>1400</v>
      </c>
    </row>
    <row r="25" spans="1:16" ht="15" customHeight="1" x14ac:dyDescent="0.2">
      <c r="A25" t="s">
        <v>32</v>
      </c>
      <c r="B25" s="9">
        <v>225</v>
      </c>
      <c r="C25" s="10">
        <v>0.9176955</v>
      </c>
      <c r="D25" s="9">
        <v>245</v>
      </c>
      <c r="E25" s="9">
        <v>160</v>
      </c>
      <c r="F25" s="10">
        <v>0.91011240000000004</v>
      </c>
      <c r="G25" s="9">
        <v>180</v>
      </c>
      <c r="H25" s="9">
        <v>225</v>
      </c>
      <c r="I25" s="10">
        <v>0.92653059999999998</v>
      </c>
      <c r="J25" s="9">
        <v>245</v>
      </c>
      <c r="K25" s="9">
        <v>185</v>
      </c>
      <c r="L25" s="10">
        <v>0.95336790000000005</v>
      </c>
      <c r="M25" s="9">
        <v>195</v>
      </c>
      <c r="N25" s="9">
        <v>220</v>
      </c>
      <c r="O25" s="10">
        <v>0.94827589999999995</v>
      </c>
      <c r="P25" s="9">
        <v>230</v>
      </c>
    </row>
    <row r="26" spans="1:16" ht="15" customHeight="1" x14ac:dyDescent="0.2">
      <c r="A26" t="s">
        <v>78</v>
      </c>
      <c r="B26" s="9">
        <v>280</v>
      </c>
      <c r="C26" s="10">
        <v>0.84848480000000004</v>
      </c>
      <c r="D26" s="9">
        <v>330</v>
      </c>
      <c r="E26" s="9">
        <v>190</v>
      </c>
      <c r="F26" s="10">
        <v>0.90047390000000005</v>
      </c>
      <c r="G26" s="9">
        <v>210</v>
      </c>
      <c r="H26" s="9">
        <v>240</v>
      </c>
      <c r="I26" s="10">
        <v>0.90566040000000003</v>
      </c>
      <c r="J26" s="9">
        <v>265</v>
      </c>
      <c r="K26" s="9">
        <v>170</v>
      </c>
      <c r="L26" s="10">
        <v>0.84653469999999997</v>
      </c>
      <c r="M26" s="9">
        <v>200</v>
      </c>
      <c r="N26" s="9">
        <v>180</v>
      </c>
      <c r="O26" s="10">
        <v>0.88780490000000001</v>
      </c>
      <c r="P26" s="9">
        <v>205</v>
      </c>
    </row>
    <row r="27" spans="1:16" ht="15" customHeight="1" x14ac:dyDescent="0.2">
      <c r="A27" t="s">
        <v>61</v>
      </c>
      <c r="B27" s="9">
        <v>370</v>
      </c>
      <c r="C27" s="10">
        <v>0.82326619999999995</v>
      </c>
      <c r="D27" s="9">
        <v>445</v>
      </c>
      <c r="E27" s="9">
        <v>365</v>
      </c>
      <c r="F27" s="10">
        <v>0.84490739999999998</v>
      </c>
      <c r="G27" s="9">
        <v>430</v>
      </c>
      <c r="H27" s="9">
        <v>405</v>
      </c>
      <c r="I27" s="10">
        <v>0.94379389999999996</v>
      </c>
      <c r="J27" s="9">
        <v>425</v>
      </c>
      <c r="K27" s="9">
        <v>275</v>
      </c>
      <c r="L27" s="10">
        <v>0.86562499999999998</v>
      </c>
      <c r="M27" s="9">
        <v>320</v>
      </c>
      <c r="N27" s="9">
        <v>320</v>
      </c>
      <c r="O27" s="10">
        <v>0.93063580000000001</v>
      </c>
      <c r="P27" s="9">
        <v>345</v>
      </c>
    </row>
    <row r="28" spans="1:16" ht="15" customHeight="1" x14ac:dyDescent="0.2">
      <c r="A28" t="s">
        <v>62</v>
      </c>
      <c r="B28" s="9">
        <v>2980</v>
      </c>
      <c r="C28" s="10">
        <v>0.86876640000000005</v>
      </c>
      <c r="D28" s="9">
        <v>3430</v>
      </c>
      <c r="E28" s="9">
        <v>2270</v>
      </c>
      <c r="F28" s="10">
        <v>0.86618379999999995</v>
      </c>
      <c r="G28" s="9">
        <v>2625</v>
      </c>
      <c r="H28" s="9">
        <v>2275</v>
      </c>
      <c r="I28" s="10">
        <v>0.92708760000000001</v>
      </c>
      <c r="J28" s="9">
        <v>2455</v>
      </c>
      <c r="K28" s="9">
        <v>2190</v>
      </c>
      <c r="L28" s="10">
        <v>0.90317259999999999</v>
      </c>
      <c r="M28" s="9">
        <v>2425</v>
      </c>
      <c r="N28" s="9">
        <v>2360</v>
      </c>
      <c r="O28" s="10">
        <v>0.93687969999999998</v>
      </c>
      <c r="P28" s="9">
        <v>2520</v>
      </c>
    </row>
    <row r="29" spans="1:16" ht="15" customHeight="1" x14ac:dyDescent="0.2">
      <c r="A29" t="s">
        <v>34</v>
      </c>
      <c r="B29" s="9">
        <v>60</v>
      </c>
      <c r="C29" s="10">
        <v>0.92424240000000002</v>
      </c>
      <c r="D29" s="9">
        <v>65</v>
      </c>
      <c r="E29" s="9">
        <v>20</v>
      </c>
      <c r="F29" s="10">
        <v>0.91666669999999995</v>
      </c>
      <c r="G29" s="9">
        <v>25</v>
      </c>
      <c r="H29" s="9">
        <v>50</v>
      </c>
      <c r="I29" s="10">
        <v>0.98113209999999995</v>
      </c>
      <c r="J29" s="9">
        <v>55</v>
      </c>
      <c r="K29" s="9">
        <v>15</v>
      </c>
      <c r="L29" s="10">
        <v>0.72222220000000004</v>
      </c>
      <c r="M29" s="9">
        <v>20</v>
      </c>
      <c r="N29" s="9">
        <v>65</v>
      </c>
      <c r="O29" s="10">
        <v>1</v>
      </c>
      <c r="P29" s="9">
        <v>65</v>
      </c>
    </row>
    <row r="30" spans="1:16" ht="15" customHeight="1" x14ac:dyDescent="0.2">
      <c r="A30" t="s">
        <v>63</v>
      </c>
      <c r="B30" s="9" t="s">
        <v>29</v>
      </c>
      <c r="C30" s="10" t="s">
        <v>29</v>
      </c>
      <c r="D30" s="9" t="s">
        <v>29</v>
      </c>
      <c r="E30" s="9" t="s">
        <v>29</v>
      </c>
      <c r="F30" s="10" t="s">
        <v>29</v>
      </c>
      <c r="G30" s="9" t="s">
        <v>29</v>
      </c>
      <c r="H30" s="9" t="s">
        <v>29</v>
      </c>
      <c r="I30" s="10" t="s">
        <v>29</v>
      </c>
      <c r="J30" s="9">
        <v>10</v>
      </c>
      <c r="K30" s="9" t="s">
        <v>29</v>
      </c>
      <c r="L30" s="10" t="s">
        <v>29</v>
      </c>
      <c r="M30" s="9" t="s">
        <v>29</v>
      </c>
      <c r="N30" s="9" t="s">
        <v>29</v>
      </c>
      <c r="O30" s="10" t="s">
        <v>29</v>
      </c>
      <c r="P30" s="9" t="s">
        <v>29</v>
      </c>
    </row>
    <row r="31" spans="1:16" ht="15" customHeight="1" x14ac:dyDescent="0.2">
      <c r="A31" t="s">
        <v>79</v>
      </c>
      <c r="B31" s="9">
        <v>9165</v>
      </c>
      <c r="C31" s="10">
        <v>0.8831407</v>
      </c>
      <c r="D31" s="9">
        <v>10380</v>
      </c>
      <c r="E31" s="9">
        <v>7980</v>
      </c>
      <c r="F31" s="10">
        <v>0.83784919999999996</v>
      </c>
      <c r="G31" s="9">
        <v>9520</v>
      </c>
      <c r="H31" s="9">
        <v>8785</v>
      </c>
      <c r="I31" s="10">
        <v>0.90780360000000004</v>
      </c>
      <c r="J31" s="9">
        <v>9675</v>
      </c>
      <c r="K31" s="9">
        <v>9810</v>
      </c>
      <c r="L31" s="10">
        <v>0.89286359999999998</v>
      </c>
      <c r="M31" s="9">
        <v>10985</v>
      </c>
      <c r="N31" s="9">
        <v>10555</v>
      </c>
      <c r="O31" s="10">
        <v>0.90423160000000002</v>
      </c>
      <c r="P31" s="9">
        <v>11675</v>
      </c>
    </row>
    <row r="32" spans="1:16" ht="15" customHeight="1" x14ac:dyDescent="0.2">
      <c r="A32" t="s">
        <v>64</v>
      </c>
      <c r="B32" s="9">
        <v>385</v>
      </c>
      <c r="C32" s="10">
        <v>0.79381440000000003</v>
      </c>
      <c r="D32" s="9">
        <v>485</v>
      </c>
      <c r="E32" s="9">
        <v>335</v>
      </c>
      <c r="F32" s="10">
        <v>0.81907090000000005</v>
      </c>
      <c r="G32" s="9">
        <v>410</v>
      </c>
      <c r="H32" s="9">
        <v>310</v>
      </c>
      <c r="I32" s="10">
        <v>0.93333330000000003</v>
      </c>
      <c r="J32" s="9">
        <v>330</v>
      </c>
      <c r="K32" s="9">
        <v>265</v>
      </c>
      <c r="L32" s="10">
        <v>0.84713380000000005</v>
      </c>
      <c r="M32" s="9">
        <v>315</v>
      </c>
      <c r="N32" s="9">
        <v>335</v>
      </c>
      <c r="O32" s="10">
        <v>0.90243899999999999</v>
      </c>
      <c r="P32" s="9">
        <v>370</v>
      </c>
    </row>
    <row r="33" spans="1:16" ht="15" customHeight="1" x14ac:dyDescent="0.2">
      <c r="A33" t="s">
        <v>65</v>
      </c>
      <c r="B33" s="9">
        <v>2150</v>
      </c>
      <c r="C33" s="10">
        <v>0.8796562</v>
      </c>
      <c r="D33" s="9">
        <v>2445</v>
      </c>
      <c r="E33" s="9">
        <v>1630</v>
      </c>
      <c r="F33" s="10">
        <v>0.85955649999999995</v>
      </c>
      <c r="G33" s="9">
        <v>1895</v>
      </c>
      <c r="H33" s="9">
        <v>1900</v>
      </c>
      <c r="I33" s="10">
        <v>0.92596199999999995</v>
      </c>
      <c r="J33" s="9">
        <v>2055</v>
      </c>
      <c r="K33" s="9">
        <v>1820</v>
      </c>
      <c r="L33" s="10">
        <v>0.91082160000000001</v>
      </c>
      <c r="M33" s="9">
        <v>1995</v>
      </c>
      <c r="N33" s="9">
        <v>1930</v>
      </c>
      <c r="O33" s="10">
        <v>0.9256238</v>
      </c>
      <c r="P33" s="9">
        <v>2085</v>
      </c>
    </row>
    <row r="34" spans="1:16" ht="15" customHeight="1" x14ac:dyDescent="0.2">
      <c r="A34" t="s">
        <v>66</v>
      </c>
      <c r="B34" s="9">
        <v>445</v>
      </c>
      <c r="C34" s="10">
        <v>0.77835949999999998</v>
      </c>
      <c r="D34" s="9">
        <v>575</v>
      </c>
      <c r="E34" s="9">
        <v>325</v>
      </c>
      <c r="F34" s="10">
        <v>0.80343980000000004</v>
      </c>
      <c r="G34" s="9">
        <v>405</v>
      </c>
      <c r="H34" s="9">
        <v>465</v>
      </c>
      <c r="I34" s="10">
        <v>0.83905969999999996</v>
      </c>
      <c r="J34" s="9">
        <v>555</v>
      </c>
      <c r="K34" s="9">
        <v>435</v>
      </c>
      <c r="L34" s="10">
        <v>0.77540109999999995</v>
      </c>
      <c r="M34" s="9">
        <v>560</v>
      </c>
      <c r="N34" s="9">
        <v>430</v>
      </c>
      <c r="O34" s="10">
        <v>0.82978719999999995</v>
      </c>
      <c r="P34" s="9">
        <v>515</v>
      </c>
    </row>
    <row r="35" spans="1:16" ht="15" customHeight="1" x14ac:dyDescent="0.2">
      <c r="A35" t="s">
        <v>67</v>
      </c>
      <c r="B35" s="9">
        <v>55</v>
      </c>
      <c r="C35" s="10">
        <v>0.61538459999999995</v>
      </c>
      <c r="D35" s="9">
        <v>90</v>
      </c>
      <c r="E35" s="9">
        <v>30</v>
      </c>
      <c r="F35" s="10">
        <v>0.82051280000000004</v>
      </c>
      <c r="G35" s="9">
        <v>40</v>
      </c>
      <c r="H35" s="9">
        <v>60</v>
      </c>
      <c r="I35" s="10">
        <v>0.85714290000000004</v>
      </c>
      <c r="J35" s="9">
        <v>70</v>
      </c>
      <c r="K35" s="9">
        <v>50</v>
      </c>
      <c r="L35" s="10">
        <v>0.72463770000000005</v>
      </c>
      <c r="M35" s="9">
        <v>70</v>
      </c>
      <c r="N35" s="9">
        <v>55</v>
      </c>
      <c r="O35" s="10">
        <v>0.9</v>
      </c>
      <c r="P35" s="9">
        <v>60</v>
      </c>
    </row>
    <row r="36" spans="1:16" ht="15" customHeight="1" x14ac:dyDescent="0.2">
      <c r="A36" t="s">
        <v>68</v>
      </c>
      <c r="B36" s="9">
        <v>205</v>
      </c>
      <c r="C36" s="10">
        <v>0.67656769999999999</v>
      </c>
      <c r="D36" s="9">
        <v>305</v>
      </c>
      <c r="E36" s="9">
        <v>185</v>
      </c>
      <c r="F36" s="10">
        <v>0.85581399999999996</v>
      </c>
      <c r="G36" s="9">
        <v>215</v>
      </c>
      <c r="H36" s="9">
        <v>130</v>
      </c>
      <c r="I36" s="10">
        <v>0.88356159999999995</v>
      </c>
      <c r="J36" s="9">
        <v>145</v>
      </c>
      <c r="K36" s="9">
        <v>215</v>
      </c>
      <c r="L36" s="10">
        <v>0.85599999999999998</v>
      </c>
      <c r="M36" s="9">
        <v>250</v>
      </c>
      <c r="N36" s="9">
        <v>155</v>
      </c>
      <c r="O36" s="10">
        <v>0.90058479999999996</v>
      </c>
      <c r="P36" s="9">
        <v>170</v>
      </c>
    </row>
    <row r="37" spans="1:16" ht="15" customHeight="1" x14ac:dyDescent="0.2">
      <c r="A37" t="s">
        <v>37</v>
      </c>
      <c r="B37" s="9">
        <v>990</v>
      </c>
      <c r="C37" s="10">
        <v>0.86590710000000004</v>
      </c>
      <c r="D37" s="9">
        <v>1140</v>
      </c>
      <c r="E37" s="9">
        <v>875</v>
      </c>
      <c r="F37" s="10">
        <v>0.91041669999999997</v>
      </c>
      <c r="G37" s="9">
        <v>960</v>
      </c>
      <c r="H37" s="9">
        <v>1165</v>
      </c>
      <c r="I37" s="10">
        <v>0.95499179999999995</v>
      </c>
      <c r="J37" s="9">
        <v>1220</v>
      </c>
      <c r="K37" s="9">
        <v>985</v>
      </c>
      <c r="L37" s="10">
        <v>0.8803571</v>
      </c>
      <c r="M37" s="9">
        <v>1120</v>
      </c>
      <c r="N37" s="9">
        <v>1010</v>
      </c>
      <c r="O37" s="10">
        <v>0.92575620000000003</v>
      </c>
      <c r="P37" s="9">
        <v>1090</v>
      </c>
    </row>
    <row r="38" spans="1:16" ht="15" customHeight="1" x14ac:dyDescent="0.2">
      <c r="A38" t="s">
        <v>69</v>
      </c>
      <c r="B38" s="9">
        <v>680</v>
      </c>
      <c r="C38" s="10">
        <v>0.85250000000000004</v>
      </c>
      <c r="D38" s="9">
        <v>800</v>
      </c>
      <c r="E38" s="9">
        <v>480</v>
      </c>
      <c r="F38" s="10">
        <v>0.83535530000000002</v>
      </c>
      <c r="G38" s="9">
        <v>575</v>
      </c>
      <c r="H38" s="9">
        <v>635</v>
      </c>
      <c r="I38" s="10">
        <v>0.95345349999999995</v>
      </c>
      <c r="J38" s="9">
        <v>665</v>
      </c>
      <c r="K38" s="9">
        <v>545</v>
      </c>
      <c r="L38" s="10">
        <v>0.91137120000000005</v>
      </c>
      <c r="M38" s="9">
        <v>600</v>
      </c>
      <c r="N38" s="9">
        <v>565</v>
      </c>
      <c r="O38" s="10">
        <v>0.92915979999999998</v>
      </c>
      <c r="P38" s="9">
        <v>605</v>
      </c>
    </row>
    <row r="39" spans="1:16" ht="15" customHeight="1" x14ac:dyDescent="0.2">
      <c r="A39" t="s">
        <v>70</v>
      </c>
      <c r="B39" s="9">
        <v>1775</v>
      </c>
      <c r="C39" s="10">
        <v>0.87908819999999999</v>
      </c>
      <c r="D39" s="9">
        <v>2020</v>
      </c>
      <c r="E39" s="9">
        <v>1635</v>
      </c>
      <c r="F39" s="10">
        <v>0.87808810000000004</v>
      </c>
      <c r="G39" s="9">
        <v>1860</v>
      </c>
      <c r="H39" s="9">
        <v>1670</v>
      </c>
      <c r="I39" s="10">
        <v>0.91698740000000001</v>
      </c>
      <c r="J39" s="9">
        <v>1820</v>
      </c>
      <c r="K39" s="9">
        <v>1875</v>
      </c>
      <c r="L39" s="10">
        <v>0.92054930000000001</v>
      </c>
      <c r="M39" s="9">
        <v>2040</v>
      </c>
      <c r="N39" s="9">
        <v>1840</v>
      </c>
      <c r="O39" s="10">
        <v>0.92092090000000004</v>
      </c>
      <c r="P39" s="9">
        <v>2000</v>
      </c>
    </row>
    <row r="40" spans="1:16" ht="15" customHeight="1" x14ac:dyDescent="0.2">
      <c r="A40" t="s">
        <v>80</v>
      </c>
      <c r="B40" s="9">
        <v>5</v>
      </c>
      <c r="C40" s="10">
        <v>0.75</v>
      </c>
      <c r="D40" s="9">
        <v>10</v>
      </c>
      <c r="E40" s="9">
        <v>5</v>
      </c>
      <c r="F40" s="10">
        <v>0.85714290000000004</v>
      </c>
      <c r="G40" s="9">
        <v>5</v>
      </c>
      <c r="H40" s="9">
        <v>15</v>
      </c>
      <c r="I40" s="10">
        <v>0.59090909999999996</v>
      </c>
      <c r="J40" s="9">
        <v>20</v>
      </c>
      <c r="K40" s="9">
        <v>5</v>
      </c>
      <c r="L40" s="10">
        <v>0.55555560000000004</v>
      </c>
      <c r="M40" s="9">
        <v>10</v>
      </c>
      <c r="N40" s="9">
        <v>5</v>
      </c>
      <c r="O40" s="10">
        <v>0.85714290000000004</v>
      </c>
      <c r="P40" s="9">
        <v>5</v>
      </c>
    </row>
    <row r="41" spans="1:16" ht="15" customHeight="1" x14ac:dyDescent="0.2">
      <c r="A41" t="s">
        <v>81</v>
      </c>
      <c r="B41" s="9">
        <v>10</v>
      </c>
      <c r="C41" s="10">
        <v>0.38095240000000002</v>
      </c>
      <c r="D41" s="9">
        <v>20</v>
      </c>
      <c r="E41" s="9">
        <v>5</v>
      </c>
      <c r="F41" s="10">
        <v>0.6</v>
      </c>
      <c r="G41" s="9">
        <v>10</v>
      </c>
      <c r="H41" s="9">
        <v>10</v>
      </c>
      <c r="I41" s="10">
        <v>0.9</v>
      </c>
      <c r="J41" s="9">
        <v>10</v>
      </c>
      <c r="K41" s="9">
        <v>10</v>
      </c>
      <c r="L41" s="10">
        <v>0.9</v>
      </c>
      <c r="M41" s="9">
        <v>10</v>
      </c>
      <c r="N41" s="9">
        <v>5</v>
      </c>
      <c r="O41" s="10">
        <v>0.71428570000000002</v>
      </c>
      <c r="P41" s="9">
        <v>5</v>
      </c>
    </row>
    <row r="42" spans="1:16" ht="15" customHeight="1" x14ac:dyDescent="0.2">
      <c r="A42" t="s">
        <v>82</v>
      </c>
      <c r="B42" s="9">
        <v>160</v>
      </c>
      <c r="C42" s="10">
        <v>0.74537039999999999</v>
      </c>
      <c r="D42" s="9">
        <v>215</v>
      </c>
      <c r="E42" s="9">
        <v>175</v>
      </c>
      <c r="F42" s="10">
        <v>0.85294119999999995</v>
      </c>
      <c r="G42" s="9">
        <v>205</v>
      </c>
      <c r="H42" s="9">
        <v>175</v>
      </c>
      <c r="I42" s="10">
        <v>0.81308409999999998</v>
      </c>
      <c r="J42" s="9">
        <v>215</v>
      </c>
      <c r="K42" s="9">
        <v>150</v>
      </c>
      <c r="L42" s="10">
        <v>0.79255319999999996</v>
      </c>
      <c r="M42" s="9">
        <v>190</v>
      </c>
      <c r="N42" s="9">
        <v>150</v>
      </c>
      <c r="O42" s="10">
        <v>0.79569889999999999</v>
      </c>
      <c r="P42" s="9">
        <v>185</v>
      </c>
    </row>
    <row r="43" spans="1:16" ht="15" customHeight="1" x14ac:dyDescent="0.2">
      <c r="A43" t="s">
        <v>71</v>
      </c>
      <c r="B43" s="9">
        <v>2090</v>
      </c>
      <c r="C43" s="10">
        <v>0.68956410000000001</v>
      </c>
      <c r="D43" s="9">
        <v>3030</v>
      </c>
      <c r="E43" s="9">
        <v>1790</v>
      </c>
      <c r="F43" s="10">
        <v>0.79432619999999998</v>
      </c>
      <c r="G43" s="9">
        <v>2255</v>
      </c>
      <c r="H43" s="9">
        <v>1790</v>
      </c>
      <c r="I43" s="10">
        <v>0.81569340000000001</v>
      </c>
      <c r="J43" s="9">
        <v>2190</v>
      </c>
      <c r="K43" s="9">
        <v>1390</v>
      </c>
      <c r="L43" s="10">
        <v>0.74946000000000002</v>
      </c>
      <c r="M43" s="9">
        <v>1850</v>
      </c>
      <c r="N43" s="9">
        <v>1250</v>
      </c>
      <c r="O43" s="10">
        <v>0.89863409999999999</v>
      </c>
      <c r="P43" s="9">
        <v>1390</v>
      </c>
    </row>
    <row r="44" spans="1:16" ht="15" customHeight="1" x14ac:dyDescent="0.2">
      <c r="A44" t="s">
        <v>72</v>
      </c>
      <c r="B44" s="9">
        <v>315</v>
      </c>
      <c r="C44" s="10">
        <v>0.86849319999999997</v>
      </c>
      <c r="D44" s="9">
        <v>365</v>
      </c>
      <c r="E44" s="9">
        <v>230</v>
      </c>
      <c r="F44" s="10">
        <v>0.80555560000000004</v>
      </c>
      <c r="G44" s="9">
        <v>290</v>
      </c>
      <c r="H44" s="9">
        <v>255</v>
      </c>
      <c r="I44" s="10">
        <v>0.81612899999999999</v>
      </c>
      <c r="J44" s="9">
        <v>310</v>
      </c>
      <c r="K44" s="9">
        <v>180</v>
      </c>
      <c r="L44" s="10">
        <v>0.90452259999999995</v>
      </c>
      <c r="M44" s="9">
        <v>200</v>
      </c>
      <c r="N44" s="9">
        <v>205</v>
      </c>
      <c r="O44" s="10">
        <v>0.9485981</v>
      </c>
      <c r="P44" s="9">
        <v>215</v>
      </c>
    </row>
    <row r="45" spans="1:16" ht="15" customHeight="1" x14ac:dyDescent="0.2">
      <c r="A45" t="s">
        <v>41</v>
      </c>
      <c r="B45" s="9">
        <v>1075</v>
      </c>
      <c r="C45" s="10">
        <v>0.83853350000000004</v>
      </c>
      <c r="D45" s="9">
        <v>1280</v>
      </c>
      <c r="E45" s="9">
        <v>950</v>
      </c>
      <c r="F45" s="10">
        <v>0.87408090000000005</v>
      </c>
      <c r="G45" s="9">
        <v>1090</v>
      </c>
      <c r="H45" s="9">
        <v>880</v>
      </c>
      <c r="I45" s="10">
        <v>0.96923079999999995</v>
      </c>
      <c r="J45" s="9">
        <v>910</v>
      </c>
      <c r="K45" s="9">
        <v>800</v>
      </c>
      <c r="L45" s="10">
        <v>0.90702950000000004</v>
      </c>
      <c r="M45" s="9">
        <v>880</v>
      </c>
      <c r="N45" s="9">
        <v>755</v>
      </c>
      <c r="O45" s="10">
        <v>0.89442469999999996</v>
      </c>
      <c r="P45" s="9">
        <v>845</v>
      </c>
    </row>
    <row r="46" spans="1:16" ht="15" customHeight="1" x14ac:dyDescent="0.2">
      <c r="A46" s="22" t="s">
        <v>73</v>
      </c>
      <c r="B46" s="23">
        <v>10</v>
      </c>
      <c r="C46" s="24">
        <v>1</v>
      </c>
      <c r="D46" s="23">
        <v>10</v>
      </c>
      <c r="E46" s="23" t="s">
        <v>29</v>
      </c>
      <c r="F46" s="24" t="s">
        <v>29</v>
      </c>
      <c r="G46" s="23" t="s">
        <v>29</v>
      </c>
      <c r="H46" s="23">
        <v>10</v>
      </c>
      <c r="I46" s="24">
        <v>1</v>
      </c>
      <c r="J46" s="23">
        <v>10</v>
      </c>
      <c r="K46" s="23">
        <v>10</v>
      </c>
      <c r="L46" s="24">
        <v>1</v>
      </c>
      <c r="M46" s="23">
        <v>10</v>
      </c>
      <c r="N46" s="23">
        <v>5</v>
      </c>
      <c r="O46" s="24">
        <v>1</v>
      </c>
      <c r="P46" s="23">
        <v>5</v>
      </c>
    </row>
    <row r="47" spans="1:16" ht="15" customHeight="1" x14ac:dyDescent="0.2">
      <c r="A47" t="s">
        <v>42</v>
      </c>
      <c r="B47" s="9">
        <v>47295</v>
      </c>
      <c r="C47" s="10">
        <v>0.85751840000000001</v>
      </c>
      <c r="D47" s="9">
        <v>55150</v>
      </c>
      <c r="E47" s="9">
        <v>39050</v>
      </c>
      <c r="F47" s="10">
        <v>0.85542799999999997</v>
      </c>
      <c r="G47" s="9">
        <v>45650</v>
      </c>
      <c r="H47" s="9">
        <v>41530</v>
      </c>
      <c r="I47" s="10">
        <v>0.9140933</v>
      </c>
      <c r="J47" s="9">
        <v>45435</v>
      </c>
      <c r="K47" s="9">
        <v>40270</v>
      </c>
      <c r="L47" s="10">
        <v>0.88907530000000001</v>
      </c>
      <c r="M47" s="9">
        <v>45290</v>
      </c>
      <c r="N47" s="9">
        <v>42515</v>
      </c>
      <c r="O47" s="10">
        <v>0.91279330000000003</v>
      </c>
      <c r="P47" s="9">
        <v>46580</v>
      </c>
    </row>
    <row r="48"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3"/>
  <sheetViews>
    <sheetView workbookViewId="0"/>
  </sheetViews>
  <sheetFormatPr defaultColWidth="11.5546875" defaultRowHeight="15.6" x14ac:dyDescent="0.2"/>
  <cols>
    <col min="1" max="1" width="45" customWidth="1"/>
    <col min="2" max="2" width="17.88671875" style="9" bestFit="1" customWidth="1"/>
    <col min="3" max="3" width="22.33203125" style="10" bestFit="1" customWidth="1"/>
    <col min="4" max="4" width="20.77734375" style="9" bestFit="1" customWidth="1"/>
    <col min="5" max="5" width="25.21875" style="10" bestFit="1" customWidth="1"/>
    <col min="6" max="6" width="20.77734375" style="9" bestFit="1" customWidth="1"/>
    <col min="7" max="7" width="25.21875" style="10" bestFit="1" customWidth="1"/>
    <col min="8" max="8" width="20.77734375" style="9" bestFit="1" customWidth="1"/>
    <col min="9" max="9" width="25.21875" style="10" bestFit="1" customWidth="1"/>
    <col min="10" max="10" width="19.33203125" style="9" bestFit="1" customWidth="1"/>
    <col min="11" max="11" width="23.6640625" style="10" bestFit="1" customWidth="1"/>
    <col min="12" max="12" width="11.21875" style="9" bestFit="1" customWidth="1"/>
    <col min="13" max="13" width="17.88671875" style="9" bestFit="1" customWidth="1"/>
    <col min="14" max="14" width="22.33203125" style="10" bestFit="1" customWidth="1"/>
    <col min="15" max="15" width="20.77734375" style="9" bestFit="1" customWidth="1"/>
    <col min="16" max="16" width="25.21875" style="10" bestFit="1" customWidth="1"/>
    <col min="17" max="17" width="20.77734375" style="9" bestFit="1" customWidth="1"/>
    <col min="18" max="18" width="25.21875" style="10" bestFit="1" customWidth="1"/>
    <col min="19" max="19" width="20.77734375" style="9" bestFit="1" customWidth="1"/>
    <col min="20" max="20" width="25.21875" style="10" bestFit="1" customWidth="1"/>
    <col min="21" max="21" width="19.33203125" style="9" bestFit="1" customWidth="1"/>
    <col min="22" max="22" width="23.6640625" style="10" bestFit="1" customWidth="1"/>
    <col min="23" max="23" width="11.21875" style="9" bestFit="1" customWidth="1"/>
    <col min="24" max="24" width="17.88671875" style="9" bestFit="1" customWidth="1"/>
    <col min="25" max="25" width="22.33203125" style="10" bestFit="1" customWidth="1"/>
    <col min="26" max="26" width="20.77734375" style="9" bestFit="1" customWidth="1"/>
    <col min="27" max="27" width="25.21875" style="10" bestFit="1" customWidth="1"/>
    <col min="28" max="28" width="20.77734375" style="9" bestFit="1" customWidth="1"/>
    <col min="29" max="29" width="25.21875" style="10" bestFit="1" customWidth="1"/>
    <col min="30" max="30" width="20.77734375" style="9" bestFit="1" customWidth="1"/>
    <col min="31" max="31" width="25.21875" style="10" bestFit="1" customWidth="1"/>
    <col min="32" max="32" width="19.33203125" style="9" bestFit="1" customWidth="1"/>
    <col min="33" max="33" width="23.6640625" style="10" bestFit="1" customWidth="1"/>
    <col min="34" max="34" width="11.21875" style="9" bestFit="1" customWidth="1"/>
    <col min="35" max="35" width="17.88671875" style="9" bestFit="1" customWidth="1"/>
    <col min="36" max="36" width="22.33203125" style="10" bestFit="1" customWidth="1"/>
    <col min="37" max="37" width="20.77734375" style="9" bestFit="1" customWidth="1"/>
    <col min="38" max="38" width="25.21875" style="10" bestFit="1" customWidth="1"/>
    <col min="39" max="39" width="20.77734375" style="9" bestFit="1" customWidth="1"/>
    <col min="40" max="40" width="25.21875" style="10" bestFit="1" customWidth="1"/>
    <col min="41" max="41" width="20.77734375" style="9" bestFit="1" customWidth="1"/>
    <col min="42" max="42" width="25.21875" style="10" bestFit="1" customWidth="1"/>
    <col min="43" max="43" width="19.33203125" style="9" bestFit="1" customWidth="1"/>
    <col min="44" max="44" width="23.6640625" style="10" bestFit="1" customWidth="1"/>
    <col min="45" max="45" width="11.21875" style="9" bestFit="1" customWidth="1"/>
    <col min="46" max="46" width="17.88671875" style="9" bestFit="1" customWidth="1"/>
    <col min="47" max="47" width="22.33203125" style="10" bestFit="1" customWidth="1"/>
    <col min="48" max="48" width="20.77734375" style="9" bestFit="1" customWidth="1"/>
    <col min="49" max="49" width="25.21875" style="10" bestFit="1" customWidth="1"/>
    <col min="50" max="50" width="20.77734375" style="9" bestFit="1" customWidth="1"/>
    <col min="51" max="51" width="25.21875" style="10" bestFit="1" customWidth="1"/>
    <col min="52" max="52" width="20.77734375" style="9" bestFit="1" customWidth="1"/>
    <col min="53" max="53" width="25.21875" style="10" bestFit="1" customWidth="1"/>
    <col min="54" max="54" width="19.33203125" style="9" bestFit="1" customWidth="1"/>
    <col min="55" max="55" width="23.6640625" style="10" bestFit="1" customWidth="1"/>
    <col min="56" max="56" width="11.21875" style="9" bestFit="1" customWidth="1"/>
    <col min="57" max="57" width="11.5546875" customWidth="1"/>
  </cols>
  <sheetData>
    <row r="1" spans="1:56" ht="35.450000000000003" customHeight="1" x14ac:dyDescent="0.2">
      <c r="A1" s="6" t="s">
        <v>83</v>
      </c>
    </row>
    <row r="2" spans="1:56" ht="17.45" customHeight="1" x14ac:dyDescent="0.2">
      <c r="A2" s="11" t="s">
        <v>7</v>
      </c>
    </row>
    <row r="3" spans="1:56" s="20" customFormat="1" ht="15" customHeight="1" x14ac:dyDescent="0.25">
      <c r="A3" s="17" t="s">
        <v>8</v>
      </c>
      <c r="B3" s="18" t="s">
        <v>84</v>
      </c>
      <c r="C3" s="19" t="s">
        <v>85</v>
      </c>
      <c r="D3" s="18" t="s">
        <v>86</v>
      </c>
      <c r="E3" s="19" t="s">
        <v>87</v>
      </c>
      <c r="F3" s="18" t="s">
        <v>88</v>
      </c>
      <c r="G3" s="19" t="s">
        <v>89</v>
      </c>
      <c r="H3" s="18" t="s">
        <v>90</v>
      </c>
      <c r="I3" s="19" t="s">
        <v>91</v>
      </c>
      <c r="J3" s="18" t="s">
        <v>92</v>
      </c>
      <c r="K3" s="19" t="s">
        <v>93</v>
      </c>
      <c r="L3" s="18" t="s">
        <v>11</v>
      </c>
      <c r="M3" s="18" t="s">
        <v>94</v>
      </c>
      <c r="N3" s="19" t="s">
        <v>95</v>
      </c>
      <c r="O3" s="18" t="s">
        <v>96</v>
      </c>
      <c r="P3" s="19" t="s">
        <v>97</v>
      </c>
      <c r="Q3" s="18" t="s">
        <v>98</v>
      </c>
      <c r="R3" s="19" t="s">
        <v>99</v>
      </c>
      <c r="S3" s="18" t="s">
        <v>100</v>
      </c>
      <c r="T3" s="19" t="s">
        <v>101</v>
      </c>
      <c r="U3" s="18" t="s">
        <v>102</v>
      </c>
      <c r="V3" s="19" t="s">
        <v>103</v>
      </c>
      <c r="W3" s="18" t="s">
        <v>14</v>
      </c>
      <c r="X3" s="18" t="s">
        <v>104</v>
      </c>
      <c r="Y3" s="19" t="s">
        <v>105</v>
      </c>
      <c r="Z3" s="18" t="s">
        <v>106</v>
      </c>
      <c r="AA3" s="19" t="s">
        <v>107</v>
      </c>
      <c r="AB3" s="18" t="s">
        <v>108</v>
      </c>
      <c r="AC3" s="19" t="s">
        <v>109</v>
      </c>
      <c r="AD3" s="18" t="s">
        <v>110</v>
      </c>
      <c r="AE3" s="19" t="s">
        <v>111</v>
      </c>
      <c r="AF3" s="18" t="s">
        <v>112</v>
      </c>
      <c r="AG3" s="19" t="s">
        <v>113</v>
      </c>
      <c r="AH3" s="18" t="s">
        <v>17</v>
      </c>
      <c r="AI3" s="18" t="s">
        <v>114</v>
      </c>
      <c r="AJ3" s="19" t="s">
        <v>115</v>
      </c>
      <c r="AK3" s="18" t="s">
        <v>116</v>
      </c>
      <c r="AL3" s="19" t="s">
        <v>117</v>
      </c>
      <c r="AM3" s="18" t="s">
        <v>118</v>
      </c>
      <c r="AN3" s="19" t="s">
        <v>119</v>
      </c>
      <c r="AO3" s="18" t="s">
        <v>120</v>
      </c>
      <c r="AP3" s="19" t="s">
        <v>121</v>
      </c>
      <c r="AQ3" s="18" t="s">
        <v>122</v>
      </c>
      <c r="AR3" s="19" t="s">
        <v>123</v>
      </c>
      <c r="AS3" s="18" t="s">
        <v>20</v>
      </c>
      <c r="AT3" s="18" t="s">
        <v>124</v>
      </c>
      <c r="AU3" s="19" t="s">
        <v>125</v>
      </c>
      <c r="AV3" s="18" t="s">
        <v>126</v>
      </c>
      <c r="AW3" s="19" t="s">
        <v>127</v>
      </c>
      <c r="AX3" s="18" t="s">
        <v>128</v>
      </c>
      <c r="AY3" s="19" t="s">
        <v>129</v>
      </c>
      <c r="AZ3" s="18" t="s">
        <v>130</v>
      </c>
      <c r="BA3" s="19" t="s">
        <v>131</v>
      </c>
      <c r="BB3" s="18" t="s">
        <v>132</v>
      </c>
      <c r="BC3" s="19" t="s">
        <v>133</v>
      </c>
      <c r="BD3" s="18" t="s">
        <v>23</v>
      </c>
    </row>
    <row r="4" spans="1:56" ht="15" customHeight="1" x14ac:dyDescent="0.2">
      <c r="A4" t="s">
        <v>134</v>
      </c>
      <c r="B4" s="9">
        <v>180</v>
      </c>
      <c r="C4" s="10">
        <v>0.52298849999999997</v>
      </c>
      <c r="D4" s="9">
        <v>235</v>
      </c>
      <c r="E4" s="10">
        <v>0.67816089999999996</v>
      </c>
      <c r="F4" s="9">
        <v>275</v>
      </c>
      <c r="G4" s="10">
        <v>0.79597700000000005</v>
      </c>
      <c r="H4" s="9">
        <v>310</v>
      </c>
      <c r="I4" s="10">
        <v>0.88793100000000003</v>
      </c>
      <c r="J4" s="9">
        <v>40</v>
      </c>
      <c r="K4" s="10">
        <v>0.112069</v>
      </c>
      <c r="L4" s="9">
        <v>350</v>
      </c>
      <c r="M4" s="9">
        <v>240</v>
      </c>
      <c r="N4" s="10">
        <v>0.60250000000000004</v>
      </c>
      <c r="O4" s="9">
        <v>300</v>
      </c>
      <c r="P4" s="10">
        <v>0.745</v>
      </c>
      <c r="Q4" s="9">
        <v>360</v>
      </c>
      <c r="R4" s="10">
        <v>0.89749999999999996</v>
      </c>
      <c r="S4" s="9">
        <v>380</v>
      </c>
      <c r="T4" s="10">
        <v>0.95499999999999996</v>
      </c>
      <c r="U4" s="9">
        <v>20</v>
      </c>
      <c r="V4" s="10">
        <v>4.4999999999999998E-2</v>
      </c>
      <c r="W4" s="9">
        <v>400</v>
      </c>
      <c r="X4" s="9">
        <v>260</v>
      </c>
      <c r="Y4" s="10">
        <v>0.59132419999999997</v>
      </c>
      <c r="Z4" s="9">
        <v>355</v>
      </c>
      <c r="AA4" s="10">
        <v>0.80593610000000004</v>
      </c>
      <c r="AB4" s="9">
        <v>410</v>
      </c>
      <c r="AC4" s="10">
        <v>0.93150679999999997</v>
      </c>
      <c r="AD4" s="9">
        <v>430</v>
      </c>
      <c r="AE4" s="10">
        <v>0.97716890000000001</v>
      </c>
      <c r="AF4" s="9">
        <v>10</v>
      </c>
      <c r="AG4" s="10">
        <v>2.28311E-2</v>
      </c>
      <c r="AH4" s="9">
        <v>440</v>
      </c>
      <c r="AI4" s="9">
        <v>225</v>
      </c>
      <c r="AJ4" s="10">
        <v>0.51708430000000005</v>
      </c>
      <c r="AK4" s="9">
        <v>320</v>
      </c>
      <c r="AL4" s="10">
        <v>0.72437359999999995</v>
      </c>
      <c r="AM4" s="9">
        <v>375</v>
      </c>
      <c r="AN4" s="10">
        <v>0.85876989999999997</v>
      </c>
      <c r="AO4" s="9">
        <v>405</v>
      </c>
      <c r="AP4" s="10">
        <v>0.92710709999999996</v>
      </c>
      <c r="AQ4" s="9">
        <v>30</v>
      </c>
      <c r="AR4" s="10">
        <v>7.2892899999999997E-2</v>
      </c>
      <c r="AS4" s="9">
        <v>440</v>
      </c>
      <c r="AT4" s="9">
        <v>200</v>
      </c>
      <c r="AU4" s="10">
        <v>0.5101523</v>
      </c>
      <c r="AV4" s="9">
        <v>255</v>
      </c>
      <c r="AW4" s="10">
        <v>0.64974620000000005</v>
      </c>
      <c r="AX4" s="9">
        <v>315</v>
      </c>
      <c r="AY4" s="10">
        <v>0.79441620000000002</v>
      </c>
      <c r="AZ4" s="9">
        <v>355</v>
      </c>
      <c r="BA4" s="10">
        <v>0.90101520000000002</v>
      </c>
      <c r="BB4" s="9">
        <v>40</v>
      </c>
      <c r="BC4" s="10">
        <v>9.8984799999999998E-2</v>
      </c>
      <c r="BD4" s="9">
        <v>395</v>
      </c>
    </row>
    <row r="5" spans="1:56" ht="15" customHeight="1" x14ac:dyDescent="0.2">
      <c r="A5" t="s">
        <v>44</v>
      </c>
      <c r="B5" s="9">
        <v>1180</v>
      </c>
      <c r="C5" s="10">
        <v>0.35424800000000001</v>
      </c>
      <c r="D5" s="9">
        <v>2050</v>
      </c>
      <c r="E5" s="10">
        <v>0.61573100000000003</v>
      </c>
      <c r="F5" s="9">
        <v>2785</v>
      </c>
      <c r="G5" s="10">
        <v>0.83548480000000003</v>
      </c>
      <c r="H5" s="9">
        <v>3195</v>
      </c>
      <c r="I5" s="10">
        <v>0.95857099999999995</v>
      </c>
      <c r="J5" s="9">
        <v>140</v>
      </c>
      <c r="K5" s="10">
        <v>4.1429000000000001E-2</v>
      </c>
      <c r="L5" s="9">
        <v>3330</v>
      </c>
      <c r="M5" s="9">
        <v>1830</v>
      </c>
      <c r="N5" s="10">
        <v>0.53600700000000001</v>
      </c>
      <c r="O5" s="9">
        <v>2700</v>
      </c>
      <c r="P5" s="10">
        <v>0.78981259999999998</v>
      </c>
      <c r="Q5" s="9">
        <v>3210</v>
      </c>
      <c r="R5" s="10">
        <v>0.9399883</v>
      </c>
      <c r="S5" s="9">
        <v>3370</v>
      </c>
      <c r="T5" s="10">
        <v>0.98594850000000001</v>
      </c>
      <c r="U5" s="9">
        <v>50</v>
      </c>
      <c r="V5" s="10">
        <v>1.40515E-2</v>
      </c>
      <c r="W5" s="9">
        <v>3415</v>
      </c>
      <c r="X5" s="9">
        <v>1390</v>
      </c>
      <c r="Y5" s="10">
        <v>0.42164289999999999</v>
      </c>
      <c r="Z5" s="9">
        <v>2350</v>
      </c>
      <c r="AA5" s="10">
        <v>0.71233709999999995</v>
      </c>
      <c r="AB5" s="9">
        <v>3090</v>
      </c>
      <c r="AC5" s="10">
        <v>0.93695059999999997</v>
      </c>
      <c r="AD5" s="9">
        <v>3250</v>
      </c>
      <c r="AE5" s="10">
        <v>0.9854501</v>
      </c>
      <c r="AF5" s="9">
        <v>50</v>
      </c>
      <c r="AG5" s="10">
        <v>1.4549899999999999E-2</v>
      </c>
      <c r="AH5" s="9">
        <v>3300</v>
      </c>
      <c r="AI5" s="9">
        <v>1065</v>
      </c>
      <c r="AJ5" s="10">
        <v>0.3333333</v>
      </c>
      <c r="AK5" s="9">
        <v>1910</v>
      </c>
      <c r="AL5" s="10">
        <v>0.59606369999999997</v>
      </c>
      <c r="AM5" s="9">
        <v>2585</v>
      </c>
      <c r="AN5" s="10">
        <v>0.80818489999999998</v>
      </c>
      <c r="AO5" s="9">
        <v>2975</v>
      </c>
      <c r="AP5" s="10">
        <v>0.92970949999999997</v>
      </c>
      <c r="AQ5" s="9">
        <v>225</v>
      </c>
      <c r="AR5" s="10">
        <v>7.0290500000000006E-2</v>
      </c>
      <c r="AS5" s="9">
        <v>3200</v>
      </c>
      <c r="AT5" s="9">
        <v>1085</v>
      </c>
      <c r="AU5" s="10">
        <v>0.34140209999999999</v>
      </c>
      <c r="AV5" s="9">
        <v>1975</v>
      </c>
      <c r="AW5" s="10">
        <v>0.62150269999999996</v>
      </c>
      <c r="AX5" s="9">
        <v>2620</v>
      </c>
      <c r="AY5" s="10">
        <v>0.823326</v>
      </c>
      <c r="AZ5" s="9">
        <v>2965</v>
      </c>
      <c r="BA5" s="10">
        <v>0.93178249999999996</v>
      </c>
      <c r="BB5" s="9">
        <v>215</v>
      </c>
      <c r="BC5" s="10">
        <v>6.82175E-2</v>
      </c>
      <c r="BD5" s="9">
        <v>3180</v>
      </c>
    </row>
    <row r="6" spans="1:56" ht="15" customHeight="1" x14ac:dyDescent="0.2">
      <c r="A6" t="s">
        <v>45</v>
      </c>
      <c r="B6" s="9">
        <v>1705</v>
      </c>
      <c r="C6" s="10">
        <v>0.242558</v>
      </c>
      <c r="D6" s="9">
        <v>3075</v>
      </c>
      <c r="E6" s="10">
        <v>0.43811420000000001</v>
      </c>
      <c r="F6" s="9">
        <v>4460</v>
      </c>
      <c r="G6" s="10">
        <v>0.63552200000000003</v>
      </c>
      <c r="H6" s="9">
        <v>5740</v>
      </c>
      <c r="I6" s="10">
        <v>0.81783220000000001</v>
      </c>
      <c r="J6" s="9">
        <v>1280</v>
      </c>
      <c r="K6" s="10">
        <v>0.18216779999999999</v>
      </c>
      <c r="L6" s="9">
        <v>7020</v>
      </c>
      <c r="M6" s="9">
        <v>1195</v>
      </c>
      <c r="N6" s="10">
        <v>0.2223048</v>
      </c>
      <c r="O6" s="9">
        <v>2055</v>
      </c>
      <c r="P6" s="10">
        <v>0.38234200000000002</v>
      </c>
      <c r="Q6" s="9">
        <v>3385</v>
      </c>
      <c r="R6" s="10">
        <v>0.6295539</v>
      </c>
      <c r="S6" s="9">
        <v>4290</v>
      </c>
      <c r="T6" s="10">
        <v>0.79739780000000005</v>
      </c>
      <c r="U6" s="9">
        <v>1090</v>
      </c>
      <c r="V6" s="10">
        <v>0.20260220000000001</v>
      </c>
      <c r="W6" s="9">
        <v>5380</v>
      </c>
      <c r="X6" s="9">
        <v>1490</v>
      </c>
      <c r="Y6" s="10">
        <v>0.28284359999999997</v>
      </c>
      <c r="Z6" s="9">
        <v>2545</v>
      </c>
      <c r="AA6" s="10">
        <v>0.48246450000000002</v>
      </c>
      <c r="AB6" s="9">
        <v>3935</v>
      </c>
      <c r="AC6" s="10">
        <v>0.74578199999999994</v>
      </c>
      <c r="AD6" s="9">
        <v>4610</v>
      </c>
      <c r="AE6" s="10">
        <v>0.87355450000000001</v>
      </c>
      <c r="AF6" s="9">
        <v>665</v>
      </c>
      <c r="AG6" s="10">
        <v>0.12644549999999999</v>
      </c>
      <c r="AH6" s="9">
        <v>5275</v>
      </c>
      <c r="AI6" s="9">
        <v>530</v>
      </c>
      <c r="AJ6" s="10">
        <v>0.22259699999999999</v>
      </c>
      <c r="AK6" s="9">
        <v>890</v>
      </c>
      <c r="AL6" s="10">
        <v>0.37563239999999998</v>
      </c>
      <c r="AM6" s="9">
        <v>1340</v>
      </c>
      <c r="AN6" s="10">
        <v>0.56492410000000004</v>
      </c>
      <c r="AO6" s="9">
        <v>1790</v>
      </c>
      <c r="AP6" s="10">
        <v>0.75505900000000004</v>
      </c>
      <c r="AQ6" s="9">
        <v>580</v>
      </c>
      <c r="AR6" s="10">
        <v>0.24494099999999999</v>
      </c>
      <c r="AS6" s="9">
        <v>2370</v>
      </c>
      <c r="AT6" s="9">
        <v>250</v>
      </c>
      <c r="AU6" s="10">
        <v>0.1901515</v>
      </c>
      <c r="AV6" s="9">
        <v>505</v>
      </c>
      <c r="AW6" s="10">
        <v>0.3818182</v>
      </c>
      <c r="AX6" s="9">
        <v>755</v>
      </c>
      <c r="AY6" s="10">
        <v>0.57348480000000002</v>
      </c>
      <c r="AZ6" s="9">
        <v>1010</v>
      </c>
      <c r="BA6" s="10">
        <v>0.76590910000000001</v>
      </c>
      <c r="BB6" s="9">
        <v>310</v>
      </c>
      <c r="BC6" s="10">
        <v>0.23409089999999999</v>
      </c>
      <c r="BD6" s="9">
        <v>1320</v>
      </c>
    </row>
    <row r="7" spans="1:56" ht="15" customHeight="1" x14ac:dyDescent="0.2">
      <c r="A7" t="s">
        <v>46</v>
      </c>
      <c r="B7" s="9">
        <v>3710</v>
      </c>
      <c r="C7" s="10">
        <v>0.48744910000000002</v>
      </c>
      <c r="D7" s="9">
        <v>5875</v>
      </c>
      <c r="E7" s="10">
        <v>0.77211200000000002</v>
      </c>
      <c r="F7" s="9">
        <v>7080</v>
      </c>
      <c r="G7" s="10">
        <v>0.93060849999999995</v>
      </c>
      <c r="H7" s="9">
        <v>7505</v>
      </c>
      <c r="I7" s="10">
        <v>0.98659479999999999</v>
      </c>
      <c r="J7" s="9">
        <v>100</v>
      </c>
      <c r="K7" s="10">
        <v>1.3405200000000001E-2</v>
      </c>
      <c r="L7" s="9">
        <v>7610</v>
      </c>
      <c r="M7" s="9">
        <v>3950</v>
      </c>
      <c r="N7" s="10">
        <v>0.52353179999999999</v>
      </c>
      <c r="O7" s="9">
        <v>5870</v>
      </c>
      <c r="P7" s="10">
        <v>0.7780724</v>
      </c>
      <c r="Q7" s="9">
        <v>7170</v>
      </c>
      <c r="R7" s="10">
        <v>0.95028500000000005</v>
      </c>
      <c r="S7" s="9">
        <v>7450</v>
      </c>
      <c r="T7" s="10">
        <v>0.98753809999999997</v>
      </c>
      <c r="U7" s="9">
        <v>95</v>
      </c>
      <c r="V7" s="10">
        <v>1.24619E-2</v>
      </c>
      <c r="W7" s="9">
        <v>7545</v>
      </c>
      <c r="X7" s="9">
        <v>3795</v>
      </c>
      <c r="Y7" s="10">
        <v>0.50898120000000002</v>
      </c>
      <c r="Z7" s="9">
        <v>6010</v>
      </c>
      <c r="AA7" s="10">
        <v>0.80536189999999996</v>
      </c>
      <c r="AB7" s="9">
        <v>7250</v>
      </c>
      <c r="AC7" s="10">
        <v>0.97158180000000005</v>
      </c>
      <c r="AD7" s="9">
        <v>7395</v>
      </c>
      <c r="AE7" s="10">
        <v>0.99115279999999994</v>
      </c>
      <c r="AF7" s="9">
        <v>65</v>
      </c>
      <c r="AG7" s="10">
        <v>8.8471999999999995E-3</v>
      </c>
      <c r="AH7" s="9">
        <v>7460</v>
      </c>
      <c r="AI7" s="9">
        <v>2745</v>
      </c>
      <c r="AJ7" s="10">
        <v>0.38834679999999999</v>
      </c>
      <c r="AK7" s="9">
        <v>4820</v>
      </c>
      <c r="AL7" s="10">
        <v>0.68165750000000003</v>
      </c>
      <c r="AM7" s="9">
        <v>6320</v>
      </c>
      <c r="AN7" s="10">
        <v>0.89379149999999996</v>
      </c>
      <c r="AO7" s="9">
        <v>6910</v>
      </c>
      <c r="AP7" s="10">
        <v>0.97708950000000006</v>
      </c>
      <c r="AQ7" s="9">
        <v>160</v>
      </c>
      <c r="AR7" s="10">
        <v>2.29105E-2</v>
      </c>
      <c r="AS7" s="9">
        <v>7070</v>
      </c>
      <c r="AT7" s="9">
        <v>3270</v>
      </c>
      <c r="AU7" s="10">
        <v>0.46338010000000002</v>
      </c>
      <c r="AV7" s="9">
        <v>5180</v>
      </c>
      <c r="AW7" s="10">
        <v>0.73409829999999998</v>
      </c>
      <c r="AX7" s="9">
        <v>6400</v>
      </c>
      <c r="AY7" s="10">
        <v>0.90678570000000003</v>
      </c>
      <c r="AZ7" s="9">
        <v>6905</v>
      </c>
      <c r="BA7" s="10">
        <v>0.97846719999999998</v>
      </c>
      <c r="BB7" s="9">
        <v>150</v>
      </c>
      <c r="BC7" s="10">
        <v>2.1532800000000001E-2</v>
      </c>
      <c r="BD7" s="9">
        <v>7060</v>
      </c>
    </row>
    <row r="8" spans="1:56" ht="15" customHeight="1" x14ac:dyDescent="0.2">
      <c r="A8" t="s">
        <v>47</v>
      </c>
      <c r="B8" s="9">
        <v>4830</v>
      </c>
      <c r="C8" s="10">
        <v>0.32919929999999997</v>
      </c>
      <c r="D8" s="9">
        <v>7555</v>
      </c>
      <c r="E8" s="10">
        <v>0.51495740000000001</v>
      </c>
      <c r="F8" s="9">
        <v>10540</v>
      </c>
      <c r="G8" s="10">
        <v>0.71816009999999997</v>
      </c>
      <c r="H8" s="9">
        <v>13185</v>
      </c>
      <c r="I8" s="10">
        <v>0.89839860000000005</v>
      </c>
      <c r="J8" s="9">
        <v>1490</v>
      </c>
      <c r="K8" s="10">
        <v>0.10160139999999999</v>
      </c>
      <c r="L8" s="9">
        <v>14675</v>
      </c>
      <c r="M8" s="9">
        <v>5225</v>
      </c>
      <c r="N8" s="10">
        <v>0.37779220000000002</v>
      </c>
      <c r="O8" s="9">
        <v>7820</v>
      </c>
      <c r="P8" s="10">
        <v>0.56531480000000001</v>
      </c>
      <c r="Q8" s="9">
        <v>10580</v>
      </c>
      <c r="R8" s="10">
        <v>0.76476540000000004</v>
      </c>
      <c r="S8" s="9">
        <v>12580</v>
      </c>
      <c r="T8" s="10">
        <v>0.90949179999999996</v>
      </c>
      <c r="U8" s="9">
        <v>1250</v>
      </c>
      <c r="V8" s="10">
        <v>9.0508199999999997E-2</v>
      </c>
      <c r="W8" s="9">
        <v>13835</v>
      </c>
      <c r="X8" s="9">
        <v>5100</v>
      </c>
      <c r="Y8" s="10">
        <v>0.35424050000000001</v>
      </c>
      <c r="Z8" s="9">
        <v>8460</v>
      </c>
      <c r="AA8" s="10">
        <v>0.58776130000000004</v>
      </c>
      <c r="AB8" s="9">
        <v>12060</v>
      </c>
      <c r="AC8" s="10">
        <v>0.83767449999999999</v>
      </c>
      <c r="AD8" s="9">
        <v>13655</v>
      </c>
      <c r="AE8" s="10">
        <v>0.94853089999999995</v>
      </c>
      <c r="AF8" s="9">
        <v>740</v>
      </c>
      <c r="AG8" s="10">
        <v>5.1469099999999997E-2</v>
      </c>
      <c r="AH8" s="9">
        <v>14395</v>
      </c>
      <c r="AI8" s="9">
        <v>4350</v>
      </c>
      <c r="AJ8" s="10">
        <v>0.3049268</v>
      </c>
      <c r="AK8" s="9">
        <v>7265</v>
      </c>
      <c r="AL8" s="10">
        <v>0.5092158</v>
      </c>
      <c r="AM8" s="9">
        <v>10140</v>
      </c>
      <c r="AN8" s="10">
        <v>0.71077159999999995</v>
      </c>
      <c r="AO8" s="9">
        <v>12670</v>
      </c>
      <c r="AP8" s="10">
        <v>0.88800900000000005</v>
      </c>
      <c r="AQ8" s="9">
        <v>1600</v>
      </c>
      <c r="AR8" s="10">
        <v>0.11199099999999999</v>
      </c>
      <c r="AS8" s="9">
        <v>14270</v>
      </c>
      <c r="AT8" s="9">
        <v>4465</v>
      </c>
      <c r="AU8" s="10">
        <v>0.32020939999999998</v>
      </c>
      <c r="AV8" s="9">
        <v>7540</v>
      </c>
      <c r="AW8" s="10">
        <v>0.54073439999999995</v>
      </c>
      <c r="AX8" s="9">
        <v>10355</v>
      </c>
      <c r="AY8" s="10">
        <v>0.74275670000000005</v>
      </c>
      <c r="AZ8" s="9">
        <v>12585</v>
      </c>
      <c r="BA8" s="10">
        <v>0.90261040000000003</v>
      </c>
      <c r="BB8" s="9">
        <v>1360</v>
      </c>
      <c r="BC8" s="10">
        <v>9.7389600000000007E-2</v>
      </c>
      <c r="BD8" s="9">
        <v>13945</v>
      </c>
    </row>
    <row r="9" spans="1:56" ht="15" customHeight="1" x14ac:dyDescent="0.2">
      <c r="A9" t="s">
        <v>135</v>
      </c>
      <c r="B9" s="9">
        <v>2125</v>
      </c>
      <c r="C9" s="10">
        <v>0.4767885</v>
      </c>
      <c r="D9" s="9">
        <v>3090</v>
      </c>
      <c r="E9" s="10">
        <v>0.69320479999999995</v>
      </c>
      <c r="F9" s="9">
        <v>3840</v>
      </c>
      <c r="G9" s="10">
        <v>0.86117960000000005</v>
      </c>
      <c r="H9" s="9">
        <v>4255</v>
      </c>
      <c r="I9" s="10">
        <v>0.95380129999999996</v>
      </c>
      <c r="J9" s="9">
        <v>205</v>
      </c>
      <c r="K9" s="10">
        <v>4.6198700000000002E-2</v>
      </c>
      <c r="L9" s="9">
        <v>4460</v>
      </c>
      <c r="M9" s="9">
        <v>1955</v>
      </c>
      <c r="N9" s="10">
        <v>0.4755296</v>
      </c>
      <c r="O9" s="9">
        <v>2775</v>
      </c>
      <c r="P9" s="10">
        <v>0.67567569999999999</v>
      </c>
      <c r="Q9" s="9">
        <v>3530</v>
      </c>
      <c r="R9" s="10">
        <v>0.85999510000000001</v>
      </c>
      <c r="S9" s="9">
        <v>3875</v>
      </c>
      <c r="T9" s="10">
        <v>0.94399809999999995</v>
      </c>
      <c r="U9" s="9">
        <v>230</v>
      </c>
      <c r="V9" s="10">
        <v>5.60019E-2</v>
      </c>
      <c r="W9" s="9">
        <v>4105</v>
      </c>
      <c r="X9" s="9">
        <v>1655</v>
      </c>
      <c r="Y9" s="10">
        <v>0.43260929999999997</v>
      </c>
      <c r="Z9" s="9">
        <v>2635</v>
      </c>
      <c r="AA9" s="10">
        <v>0.68960999999999995</v>
      </c>
      <c r="AB9" s="9">
        <v>3495</v>
      </c>
      <c r="AC9" s="10">
        <v>0.91520539999999995</v>
      </c>
      <c r="AD9" s="9">
        <v>3725</v>
      </c>
      <c r="AE9" s="10">
        <v>0.97539909999999996</v>
      </c>
      <c r="AF9" s="9">
        <v>95</v>
      </c>
      <c r="AG9" s="10">
        <v>2.4600899999999998E-2</v>
      </c>
      <c r="AH9" s="9">
        <v>3820</v>
      </c>
      <c r="AI9" s="9">
        <v>1580</v>
      </c>
      <c r="AJ9" s="10">
        <v>0.4092674</v>
      </c>
      <c r="AK9" s="9">
        <v>2430</v>
      </c>
      <c r="AL9" s="10">
        <v>0.62930370000000002</v>
      </c>
      <c r="AM9" s="9">
        <v>3135</v>
      </c>
      <c r="AN9" s="10">
        <v>0.81180430000000003</v>
      </c>
      <c r="AO9" s="9">
        <v>3605</v>
      </c>
      <c r="AP9" s="10">
        <v>0.93269480000000005</v>
      </c>
      <c r="AQ9" s="9">
        <v>260</v>
      </c>
      <c r="AR9" s="10">
        <v>6.7305199999999996E-2</v>
      </c>
      <c r="AS9" s="9">
        <v>3865</v>
      </c>
      <c r="AT9" s="9">
        <v>1680</v>
      </c>
      <c r="AU9" s="10">
        <v>0.43673679999999998</v>
      </c>
      <c r="AV9" s="9">
        <v>2460</v>
      </c>
      <c r="AW9" s="10">
        <v>0.63886719999999997</v>
      </c>
      <c r="AX9" s="9">
        <v>3140</v>
      </c>
      <c r="AY9" s="10">
        <v>0.81605609999999995</v>
      </c>
      <c r="AZ9" s="9">
        <v>3535</v>
      </c>
      <c r="BA9" s="10">
        <v>0.91790079999999996</v>
      </c>
      <c r="BB9" s="9">
        <v>315</v>
      </c>
      <c r="BC9" s="10">
        <v>8.2099199999999997E-2</v>
      </c>
      <c r="BD9" s="9">
        <v>3850</v>
      </c>
    </row>
    <row r="10" spans="1:56" ht="15" customHeight="1" x14ac:dyDescent="0.2">
      <c r="A10" t="s">
        <v>75</v>
      </c>
      <c r="B10" s="9">
        <v>35</v>
      </c>
      <c r="C10" s="10">
        <v>0.19879520000000001</v>
      </c>
      <c r="D10" s="9">
        <v>60</v>
      </c>
      <c r="E10" s="10">
        <v>0.36746990000000002</v>
      </c>
      <c r="F10" s="9">
        <v>105</v>
      </c>
      <c r="G10" s="10">
        <v>0.62048190000000003</v>
      </c>
      <c r="H10" s="9">
        <v>140</v>
      </c>
      <c r="I10" s="10">
        <v>0.84939759999999997</v>
      </c>
      <c r="J10" s="9">
        <v>25</v>
      </c>
      <c r="K10" s="10">
        <v>0.1506024</v>
      </c>
      <c r="L10" s="9">
        <v>165</v>
      </c>
      <c r="M10" s="9">
        <v>45</v>
      </c>
      <c r="N10" s="10">
        <v>0.34108529999999998</v>
      </c>
      <c r="O10" s="9">
        <v>70</v>
      </c>
      <c r="P10" s="10">
        <v>0.55038759999999998</v>
      </c>
      <c r="Q10" s="9">
        <v>90</v>
      </c>
      <c r="R10" s="10">
        <v>0.70542640000000001</v>
      </c>
      <c r="S10" s="9">
        <v>110</v>
      </c>
      <c r="T10" s="10">
        <v>0.83720930000000005</v>
      </c>
      <c r="U10" s="9">
        <v>20</v>
      </c>
      <c r="V10" s="10">
        <v>0.16279070000000001</v>
      </c>
      <c r="W10" s="9">
        <v>130</v>
      </c>
      <c r="X10" s="9">
        <v>160</v>
      </c>
      <c r="Y10" s="10">
        <v>0.35972850000000001</v>
      </c>
      <c r="Z10" s="9">
        <v>275</v>
      </c>
      <c r="AA10" s="10">
        <v>0.6199095</v>
      </c>
      <c r="AB10" s="9">
        <v>365</v>
      </c>
      <c r="AC10" s="10">
        <v>0.82579190000000002</v>
      </c>
      <c r="AD10" s="9">
        <v>395</v>
      </c>
      <c r="AE10" s="10">
        <v>0.89819000000000004</v>
      </c>
      <c r="AF10" s="9">
        <v>45</v>
      </c>
      <c r="AG10" s="10">
        <v>0.10181</v>
      </c>
      <c r="AH10" s="9">
        <v>440</v>
      </c>
      <c r="AI10" s="9">
        <v>150</v>
      </c>
      <c r="AJ10" s="10">
        <v>0.3441109</v>
      </c>
      <c r="AK10" s="9">
        <v>250</v>
      </c>
      <c r="AL10" s="10">
        <v>0.58198609999999995</v>
      </c>
      <c r="AM10" s="9">
        <v>345</v>
      </c>
      <c r="AN10" s="10">
        <v>0.79445730000000003</v>
      </c>
      <c r="AO10" s="9">
        <v>395</v>
      </c>
      <c r="AP10" s="10">
        <v>0.91454970000000002</v>
      </c>
      <c r="AQ10" s="9">
        <v>35</v>
      </c>
      <c r="AR10" s="10">
        <v>8.5450300000000007E-2</v>
      </c>
      <c r="AS10" s="9">
        <v>435</v>
      </c>
      <c r="AT10" s="9">
        <v>195</v>
      </c>
      <c r="AU10" s="10">
        <v>0.3333333</v>
      </c>
      <c r="AV10" s="9">
        <v>340</v>
      </c>
      <c r="AW10" s="10">
        <v>0.57698819999999995</v>
      </c>
      <c r="AX10" s="9">
        <v>460</v>
      </c>
      <c r="AY10" s="10">
        <v>0.7766497</v>
      </c>
      <c r="AZ10" s="9">
        <v>545</v>
      </c>
      <c r="BA10" s="10">
        <v>0.92047380000000001</v>
      </c>
      <c r="BB10" s="9">
        <v>45</v>
      </c>
      <c r="BC10" s="10">
        <v>7.9526200000000005E-2</v>
      </c>
      <c r="BD10" s="9">
        <v>590</v>
      </c>
    </row>
    <row r="11" spans="1:56" ht="15" customHeight="1" x14ac:dyDescent="0.2">
      <c r="A11" t="s">
        <v>49</v>
      </c>
      <c r="B11" s="9">
        <v>3435</v>
      </c>
      <c r="C11" s="10">
        <v>0.43075570000000002</v>
      </c>
      <c r="D11" s="9">
        <v>5080</v>
      </c>
      <c r="E11" s="10">
        <v>0.63667130000000005</v>
      </c>
      <c r="F11" s="9">
        <v>6400</v>
      </c>
      <c r="G11" s="10">
        <v>0.80235619999999996</v>
      </c>
      <c r="H11" s="9">
        <v>7355</v>
      </c>
      <c r="I11" s="10">
        <v>0.92191999999999996</v>
      </c>
      <c r="J11" s="9">
        <v>625</v>
      </c>
      <c r="K11" s="10">
        <v>7.8079999999999997E-2</v>
      </c>
      <c r="L11" s="9">
        <v>7980</v>
      </c>
      <c r="M11" s="9">
        <v>3725</v>
      </c>
      <c r="N11" s="10">
        <v>0.47050649999999999</v>
      </c>
      <c r="O11" s="9">
        <v>5135</v>
      </c>
      <c r="P11" s="10">
        <v>0.648478</v>
      </c>
      <c r="Q11" s="9">
        <v>6545</v>
      </c>
      <c r="R11" s="10">
        <v>0.82682829999999996</v>
      </c>
      <c r="S11" s="9">
        <v>7425</v>
      </c>
      <c r="T11" s="10">
        <v>0.93760259999999995</v>
      </c>
      <c r="U11" s="9">
        <v>495</v>
      </c>
      <c r="V11" s="10">
        <v>6.2397399999999999E-2</v>
      </c>
      <c r="W11" s="9">
        <v>7915</v>
      </c>
      <c r="X11" s="9">
        <v>3635</v>
      </c>
      <c r="Y11" s="10">
        <v>0.4319829</v>
      </c>
      <c r="Z11" s="9">
        <v>5660</v>
      </c>
      <c r="AA11" s="10">
        <v>0.67232979999999998</v>
      </c>
      <c r="AB11" s="9">
        <v>7500</v>
      </c>
      <c r="AC11" s="10">
        <v>0.89093500000000003</v>
      </c>
      <c r="AD11" s="9">
        <v>8180</v>
      </c>
      <c r="AE11" s="10">
        <v>0.97184269999999995</v>
      </c>
      <c r="AF11" s="9">
        <v>235</v>
      </c>
      <c r="AG11" s="10">
        <v>2.81573E-2</v>
      </c>
      <c r="AH11" s="9">
        <v>8415</v>
      </c>
      <c r="AI11" s="9">
        <v>3015</v>
      </c>
      <c r="AJ11" s="10">
        <v>0.35587819999999998</v>
      </c>
      <c r="AK11" s="9">
        <v>4795</v>
      </c>
      <c r="AL11" s="10">
        <v>0.56610009999999999</v>
      </c>
      <c r="AM11" s="9">
        <v>6510</v>
      </c>
      <c r="AN11" s="10">
        <v>0.76853159999999998</v>
      </c>
      <c r="AO11" s="9">
        <v>7870</v>
      </c>
      <c r="AP11" s="10">
        <v>0.92882439999999999</v>
      </c>
      <c r="AQ11" s="9">
        <v>605</v>
      </c>
      <c r="AR11" s="10">
        <v>7.1175600000000006E-2</v>
      </c>
      <c r="AS11" s="9">
        <v>8470</v>
      </c>
      <c r="AT11" s="9">
        <v>3180</v>
      </c>
      <c r="AU11" s="10">
        <v>0.38135190000000002</v>
      </c>
      <c r="AV11" s="9">
        <v>5055</v>
      </c>
      <c r="AW11" s="10">
        <v>0.60558489999999998</v>
      </c>
      <c r="AX11" s="9">
        <v>6575</v>
      </c>
      <c r="AY11" s="10">
        <v>0.78787149999999995</v>
      </c>
      <c r="AZ11" s="9">
        <v>7695</v>
      </c>
      <c r="BA11" s="10">
        <v>0.92221960000000003</v>
      </c>
      <c r="BB11" s="9">
        <v>650</v>
      </c>
      <c r="BC11" s="10">
        <v>7.77804E-2</v>
      </c>
      <c r="BD11" s="9">
        <v>8345</v>
      </c>
    </row>
    <row r="12" spans="1:56" ht="15" customHeight="1" x14ac:dyDescent="0.2">
      <c r="A12" t="s">
        <v>50</v>
      </c>
      <c r="B12" s="9">
        <v>95</v>
      </c>
      <c r="C12" s="10" t="s">
        <v>29</v>
      </c>
      <c r="D12" s="9">
        <v>105</v>
      </c>
      <c r="E12" s="10" t="s">
        <v>29</v>
      </c>
      <c r="F12" s="9">
        <v>110</v>
      </c>
      <c r="G12" s="10" t="s">
        <v>29</v>
      </c>
      <c r="H12" s="9">
        <v>115</v>
      </c>
      <c r="I12" s="10" t="s">
        <v>29</v>
      </c>
      <c r="J12" s="9" t="s">
        <v>29</v>
      </c>
      <c r="K12" s="10" t="s">
        <v>29</v>
      </c>
      <c r="L12" s="9">
        <v>120</v>
      </c>
      <c r="M12" s="9">
        <v>110</v>
      </c>
      <c r="N12" s="10" t="s">
        <v>29</v>
      </c>
      <c r="O12" s="9">
        <v>125</v>
      </c>
      <c r="P12" s="10" t="s">
        <v>29</v>
      </c>
      <c r="Q12" s="9">
        <v>135</v>
      </c>
      <c r="R12" s="10" t="s">
        <v>29</v>
      </c>
      <c r="S12" s="9">
        <v>140</v>
      </c>
      <c r="T12" s="10" t="s">
        <v>29</v>
      </c>
      <c r="U12" s="9" t="s">
        <v>29</v>
      </c>
      <c r="V12" s="10" t="s">
        <v>29</v>
      </c>
      <c r="W12" s="9">
        <v>140</v>
      </c>
      <c r="X12" s="9">
        <v>110</v>
      </c>
      <c r="Y12" s="10">
        <v>0.81343279999999996</v>
      </c>
      <c r="Z12" s="9">
        <v>120</v>
      </c>
      <c r="AA12" s="10">
        <v>0.91044780000000003</v>
      </c>
      <c r="AB12" s="9">
        <v>130</v>
      </c>
      <c r="AC12" s="10">
        <v>0.98507460000000002</v>
      </c>
      <c r="AD12" s="9">
        <v>135</v>
      </c>
      <c r="AE12" s="10">
        <v>1</v>
      </c>
      <c r="AF12" s="9">
        <v>0</v>
      </c>
      <c r="AG12" s="10">
        <v>0</v>
      </c>
      <c r="AH12" s="9">
        <v>135</v>
      </c>
      <c r="AI12" s="9">
        <v>80</v>
      </c>
      <c r="AJ12" s="10" t="s">
        <v>29</v>
      </c>
      <c r="AK12" s="9">
        <v>85</v>
      </c>
      <c r="AL12" s="10" t="s">
        <v>29</v>
      </c>
      <c r="AM12" s="9">
        <v>95</v>
      </c>
      <c r="AN12" s="10" t="s">
        <v>29</v>
      </c>
      <c r="AO12" s="9">
        <v>100</v>
      </c>
      <c r="AP12" s="10" t="s">
        <v>29</v>
      </c>
      <c r="AQ12" s="9" t="s">
        <v>29</v>
      </c>
      <c r="AR12" s="10" t="s">
        <v>29</v>
      </c>
      <c r="AS12" s="9">
        <v>100</v>
      </c>
      <c r="AT12" s="9">
        <v>70</v>
      </c>
      <c r="AU12" s="10">
        <v>0.6857143</v>
      </c>
      <c r="AV12" s="9">
        <v>85</v>
      </c>
      <c r="AW12" s="10">
        <v>0.82857139999999996</v>
      </c>
      <c r="AX12" s="9">
        <v>95</v>
      </c>
      <c r="AY12" s="10">
        <v>0.89523810000000004</v>
      </c>
      <c r="AZ12" s="9">
        <v>100</v>
      </c>
      <c r="BA12" s="10">
        <v>0.9428571</v>
      </c>
      <c r="BB12" s="9">
        <v>5</v>
      </c>
      <c r="BC12" s="10">
        <v>5.7142900000000003E-2</v>
      </c>
      <c r="BD12" s="9">
        <v>105</v>
      </c>
    </row>
    <row r="13" spans="1:56" ht="15" customHeight="1" x14ac:dyDescent="0.2">
      <c r="A13" t="s">
        <v>51</v>
      </c>
      <c r="B13" s="9">
        <v>50</v>
      </c>
      <c r="C13" s="10">
        <v>0.54255319999999996</v>
      </c>
      <c r="D13" s="9">
        <v>65</v>
      </c>
      <c r="E13" s="10">
        <v>0.68085110000000004</v>
      </c>
      <c r="F13" s="9">
        <v>80</v>
      </c>
      <c r="G13" s="10">
        <v>0.87234040000000002</v>
      </c>
      <c r="H13" s="9">
        <v>90</v>
      </c>
      <c r="I13" s="10">
        <v>0.94680850000000005</v>
      </c>
      <c r="J13" s="9">
        <v>5</v>
      </c>
      <c r="K13" s="10">
        <v>5.3191500000000003E-2</v>
      </c>
      <c r="L13" s="9">
        <v>95</v>
      </c>
      <c r="M13" s="9">
        <v>45</v>
      </c>
      <c r="N13" s="10" t="s">
        <v>29</v>
      </c>
      <c r="O13" s="9">
        <v>60</v>
      </c>
      <c r="P13" s="10" t="s">
        <v>29</v>
      </c>
      <c r="Q13" s="9">
        <v>65</v>
      </c>
      <c r="R13" s="10" t="s">
        <v>29</v>
      </c>
      <c r="S13" s="9">
        <v>70</v>
      </c>
      <c r="T13" s="10" t="s">
        <v>29</v>
      </c>
      <c r="U13" s="9" t="s">
        <v>29</v>
      </c>
      <c r="V13" s="10" t="s">
        <v>29</v>
      </c>
      <c r="W13" s="9">
        <v>75</v>
      </c>
      <c r="X13" s="9">
        <v>40</v>
      </c>
      <c r="Y13" s="10" t="s">
        <v>29</v>
      </c>
      <c r="Z13" s="9">
        <v>55</v>
      </c>
      <c r="AA13" s="10" t="s">
        <v>29</v>
      </c>
      <c r="AB13" s="9">
        <v>65</v>
      </c>
      <c r="AC13" s="10" t="s">
        <v>29</v>
      </c>
      <c r="AD13" s="9">
        <v>65</v>
      </c>
      <c r="AE13" s="10" t="s">
        <v>29</v>
      </c>
      <c r="AF13" s="9" t="s">
        <v>29</v>
      </c>
      <c r="AG13" s="10" t="s">
        <v>29</v>
      </c>
      <c r="AH13" s="9">
        <v>65</v>
      </c>
      <c r="AI13" s="9">
        <v>35</v>
      </c>
      <c r="AJ13" s="10" t="s">
        <v>29</v>
      </c>
      <c r="AK13" s="9">
        <v>45</v>
      </c>
      <c r="AL13" s="10" t="s">
        <v>29</v>
      </c>
      <c r="AM13" s="9">
        <v>55</v>
      </c>
      <c r="AN13" s="10" t="s">
        <v>29</v>
      </c>
      <c r="AO13" s="9">
        <v>60</v>
      </c>
      <c r="AP13" s="10" t="s">
        <v>29</v>
      </c>
      <c r="AQ13" s="9" t="s">
        <v>29</v>
      </c>
      <c r="AR13" s="10" t="s">
        <v>29</v>
      </c>
      <c r="AS13" s="9">
        <v>65</v>
      </c>
      <c r="AT13" s="9">
        <v>20</v>
      </c>
      <c r="AU13" s="10" t="s">
        <v>29</v>
      </c>
      <c r="AV13" s="9">
        <v>30</v>
      </c>
      <c r="AW13" s="10" t="s">
        <v>29</v>
      </c>
      <c r="AX13" s="9">
        <v>40</v>
      </c>
      <c r="AY13" s="10" t="s">
        <v>29</v>
      </c>
      <c r="AZ13" s="9">
        <v>45</v>
      </c>
      <c r="BA13" s="10" t="s">
        <v>29</v>
      </c>
      <c r="BB13" s="9" t="s">
        <v>29</v>
      </c>
      <c r="BC13" s="10" t="s">
        <v>29</v>
      </c>
      <c r="BD13" s="9">
        <v>50</v>
      </c>
    </row>
    <row r="14" spans="1:56" ht="15" customHeight="1" x14ac:dyDescent="0.2">
      <c r="A14" t="s">
        <v>52</v>
      </c>
      <c r="B14" s="9">
        <v>650</v>
      </c>
      <c r="C14" s="10">
        <v>0.48250189999999998</v>
      </c>
      <c r="D14" s="9">
        <v>910</v>
      </c>
      <c r="E14" s="10">
        <v>0.67907669999999998</v>
      </c>
      <c r="F14" s="9">
        <v>1110</v>
      </c>
      <c r="G14" s="10">
        <v>0.82799699999999998</v>
      </c>
      <c r="H14" s="9">
        <v>1250</v>
      </c>
      <c r="I14" s="10">
        <v>0.92926280000000006</v>
      </c>
      <c r="J14" s="9">
        <v>95</v>
      </c>
      <c r="K14" s="10">
        <v>7.07372E-2</v>
      </c>
      <c r="L14" s="9">
        <v>1345</v>
      </c>
      <c r="M14" s="9">
        <v>665</v>
      </c>
      <c r="N14" s="10">
        <v>0.53462160000000003</v>
      </c>
      <c r="O14" s="9">
        <v>900</v>
      </c>
      <c r="P14" s="10">
        <v>0.726248</v>
      </c>
      <c r="Q14" s="9">
        <v>1115</v>
      </c>
      <c r="R14" s="10">
        <v>0.89694039999999997</v>
      </c>
      <c r="S14" s="9">
        <v>1205</v>
      </c>
      <c r="T14" s="10">
        <v>0.96940420000000005</v>
      </c>
      <c r="U14" s="9">
        <v>40</v>
      </c>
      <c r="V14" s="10">
        <v>3.0595799999999999E-2</v>
      </c>
      <c r="W14" s="9">
        <v>1240</v>
      </c>
      <c r="X14" s="9">
        <v>635</v>
      </c>
      <c r="Y14" s="10">
        <v>0.50477709999999998</v>
      </c>
      <c r="Z14" s="9">
        <v>945</v>
      </c>
      <c r="AA14" s="10">
        <v>0.75318470000000004</v>
      </c>
      <c r="AB14" s="9">
        <v>1180</v>
      </c>
      <c r="AC14" s="10">
        <v>0.94028659999999997</v>
      </c>
      <c r="AD14" s="9">
        <v>1235</v>
      </c>
      <c r="AE14" s="10">
        <v>0.98248409999999997</v>
      </c>
      <c r="AF14" s="9">
        <v>20</v>
      </c>
      <c r="AG14" s="10">
        <v>1.7515900000000001E-2</v>
      </c>
      <c r="AH14" s="9">
        <v>1255</v>
      </c>
      <c r="AI14" s="9">
        <v>500</v>
      </c>
      <c r="AJ14" s="10">
        <v>0.38845550000000001</v>
      </c>
      <c r="AK14" s="9">
        <v>775</v>
      </c>
      <c r="AL14" s="10">
        <v>0.60452419999999996</v>
      </c>
      <c r="AM14" s="9">
        <v>1030</v>
      </c>
      <c r="AN14" s="10">
        <v>0.80421220000000004</v>
      </c>
      <c r="AO14" s="9">
        <v>1185</v>
      </c>
      <c r="AP14" s="10">
        <v>0.92433699999999996</v>
      </c>
      <c r="AQ14" s="9">
        <v>95</v>
      </c>
      <c r="AR14" s="10">
        <v>7.5662999999999994E-2</v>
      </c>
      <c r="AS14" s="9">
        <v>1280</v>
      </c>
      <c r="AT14" s="9">
        <v>480</v>
      </c>
      <c r="AU14" s="10">
        <v>0.38132909999999998</v>
      </c>
      <c r="AV14" s="9">
        <v>770</v>
      </c>
      <c r="AW14" s="10">
        <v>0.61075950000000001</v>
      </c>
      <c r="AX14" s="9">
        <v>1025</v>
      </c>
      <c r="AY14" s="10">
        <v>0.8125</v>
      </c>
      <c r="AZ14" s="9">
        <v>1180</v>
      </c>
      <c r="BA14" s="10">
        <v>0.93433540000000004</v>
      </c>
      <c r="BB14" s="9">
        <v>85</v>
      </c>
      <c r="BC14" s="10">
        <v>6.5664600000000004E-2</v>
      </c>
      <c r="BD14" s="9">
        <v>1265</v>
      </c>
    </row>
    <row r="15" spans="1:56" ht="15" customHeight="1" x14ac:dyDescent="0.2">
      <c r="A15" t="s">
        <v>136</v>
      </c>
      <c r="B15" s="9">
        <v>240</v>
      </c>
      <c r="C15" s="10">
        <v>0.32523619999999998</v>
      </c>
      <c r="D15" s="9">
        <v>425</v>
      </c>
      <c r="E15" s="10">
        <v>0.57085019999999997</v>
      </c>
      <c r="F15" s="9">
        <v>600</v>
      </c>
      <c r="G15" s="10">
        <v>0.81241569999999996</v>
      </c>
      <c r="H15" s="9">
        <v>700</v>
      </c>
      <c r="I15" s="10">
        <v>0.9473684</v>
      </c>
      <c r="J15" s="9">
        <v>40</v>
      </c>
      <c r="K15" s="10">
        <v>5.2631600000000001E-2</v>
      </c>
      <c r="L15" s="9">
        <v>740</v>
      </c>
      <c r="M15" s="9">
        <v>400</v>
      </c>
      <c r="N15" s="10">
        <v>0.50634520000000005</v>
      </c>
      <c r="O15" s="9">
        <v>565</v>
      </c>
      <c r="P15" s="10">
        <v>0.71700509999999995</v>
      </c>
      <c r="Q15" s="9">
        <v>720</v>
      </c>
      <c r="R15" s="10">
        <v>0.91116750000000002</v>
      </c>
      <c r="S15" s="9">
        <v>765</v>
      </c>
      <c r="T15" s="10">
        <v>0.9733503</v>
      </c>
      <c r="U15" s="9">
        <v>20</v>
      </c>
      <c r="V15" s="10">
        <v>2.6649699999999998E-2</v>
      </c>
      <c r="W15" s="9">
        <v>790</v>
      </c>
      <c r="X15" s="9">
        <v>470</v>
      </c>
      <c r="Y15" s="10">
        <v>0.55791959999999996</v>
      </c>
      <c r="Z15" s="9">
        <v>680</v>
      </c>
      <c r="AA15" s="10">
        <v>0.80141839999999998</v>
      </c>
      <c r="AB15" s="9">
        <v>810</v>
      </c>
      <c r="AC15" s="10">
        <v>0.95981090000000002</v>
      </c>
      <c r="AD15" s="9">
        <v>840</v>
      </c>
      <c r="AE15" s="10">
        <v>0.99054370000000003</v>
      </c>
      <c r="AF15" s="9">
        <v>10</v>
      </c>
      <c r="AG15" s="10">
        <v>9.4563000000000008E-3</v>
      </c>
      <c r="AH15" s="9">
        <v>845</v>
      </c>
      <c r="AI15" s="9">
        <v>275</v>
      </c>
      <c r="AJ15" s="10">
        <v>0.40983609999999998</v>
      </c>
      <c r="AK15" s="9">
        <v>445</v>
      </c>
      <c r="AL15" s="10">
        <v>0.66318929999999998</v>
      </c>
      <c r="AM15" s="9">
        <v>585</v>
      </c>
      <c r="AN15" s="10">
        <v>0.87183310000000003</v>
      </c>
      <c r="AO15" s="9">
        <v>645</v>
      </c>
      <c r="AP15" s="10">
        <v>0.95976150000000005</v>
      </c>
      <c r="AQ15" s="9">
        <v>25</v>
      </c>
      <c r="AR15" s="10">
        <v>4.0238500000000003E-2</v>
      </c>
      <c r="AS15" s="9">
        <v>670</v>
      </c>
      <c r="AT15" s="9">
        <v>275</v>
      </c>
      <c r="AU15" s="10">
        <v>0.50740739999999995</v>
      </c>
      <c r="AV15" s="9">
        <v>405</v>
      </c>
      <c r="AW15" s="10">
        <v>0.75</v>
      </c>
      <c r="AX15" s="9">
        <v>500</v>
      </c>
      <c r="AY15" s="10">
        <v>0.92222219999999999</v>
      </c>
      <c r="AZ15" s="9">
        <v>535</v>
      </c>
      <c r="BA15" s="10">
        <v>0.98703700000000005</v>
      </c>
      <c r="BB15" s="9">
        <v>5</v>
      </c>
      <c r="BC15" s="10">
        <v>1.2963000000000001E-2</v>
      </c>
      <c r="BD15" s="9">
        <v>540</v>
      </c>
    </row>
    <row r="16" spans="1:56" ht="15" customHeight="1" x14ac:dyDescent="0.2">
      <c r="A16" t="s">
        <v>76</v>
      </c>
      <c r="B16" s="9">
        <v>490</v>
      </c>
      <c r="C16" s="10">
        <v>0.38915470000000002</v>
      </c>
      <c r="D16" s="9">
        <v>835</v>
      </c>
      <c r="E16" s="10">
        <v>0.66666669999999995</v>
      </c>
      <c r="F16" s="9">
        <v>1085</v>
      </c>
      <c r="G16" s="10">
        <v>0.86443380000000003</v>
      </c>
      <c r="H16" s="9">
        <v>1200</v>
      </c>
      <c r="I16" s="10">
        <v>0.9561404</v>
      </c>
      <c r="J16" s="9">
        <v>55</v>
      </c>
      <c r="K16" s="10">
        <v>4.3859599999999999E-2</v>
      </c>
      <c r="L16" s="9">
        <v>1255</v>
      </c>
      <c r="M16" s="9">
        <v>560</v>
      </c>
      <c r="N16" s="10">
        <v>0.48484850000000002</v>
      </c>
      <c r="O16" s="9">
        <v>820</v>
      </c>
      <c r="P16" s="10">
        <v>0.70822510000000005</v>
      </c>
      <c r="Q16" s="9">
        <v>1050</v>
      </c>
      <c r="R16" s="10">
        <v>0.91082249999999998</v>
      </c>
      <c r="S16" s="9">
        <v>1130</v>
      </c>
      <c r="T16" s="10">
        <v>0.97748919999999995</v>
      </c>
      <c r="U16" s="9">
        <v>25</v>
      </c>
      <c r="V16" s="10">
        <v>2.2510800000000001E-2</v>
      </c>
      <c r="W16" s="9">
        <v>1155</v>
      </c>
      <c r="X16" s="9">
        <v>505</v>
      </c>
      <c r="Y16" s="10">
        <v>0.42013309999999998</v>
      </c>
      <c r="Z16" s="9">
        <v>845</v>
      </c>
      <c r="AA16" s="10">
        <v>0.70465889999999998</v>
      </c>
      <c r="AB16" s="9">
        <v>1125</v>
      </c>
      <c r="AC16" s="10">
        <v>0.9342762</v>
      </c>
      <c r="AD16" s="9">
        <v>1185</v>
      </c>
      <c r="AE16" s="10">
        <v>0.98752079999999998</v>
      </c>
      <c r="AF16" s="9">
        <v>15</v>
      </c>
      <c r="AG16" s="10">
        <v>1.2479199999999999E-2</v>
      </c>
      <c r="AH16" s="9">
        <v>1200</v>
      </c>
      <c r="AI16" s="9">
        <v>335</v>
      </c>
      <c r="AJ16" s="10">
        <v>0.2881647</v>
      </c>
      <c r="AK16" s="9">
        <v>660</v>
      </c>
      <c r="AL16" s="10">
        <v>0.56603769999999998</v>
      </c>
      <c r="AM16" s="9">
        <v>945</v>
      </c>
      <c r="AN16" s="10">
        <v>0.80960549999999998</v>
      </c>
      <c r="AO16" s="9">
        <v>1080</v>
      </c>
      <c r="AP16" s="10">
        <v>0.92538589999999998</v>
      </c>
      <c r="AQ16" s="9">
        <v>85</v>
      </c>
      <c r="AR16" s="10">
        <v>7.4614100000000003E-2</v>
      </c>
      <c r="AS16" s="9">
        <v>1165</v>
      </c>
      <c r="AT16" s="9">
        <v>240</v>
      </c>
      <c r="AU16" s="10">
        <v>0.20303289999999999</v>
      </c>
      <c r="AV16" s="9">
        <v>510</v>
      </c>
      <c r="AW16" s="10">
        <v>0.4296546</v>
      </c>
      <c r="AX16" s="9">
        <v>820</v>
      </c>
      <c r="AY16" s="10">
        <v>0.68997470000000005</v>
      </c>
      <c r="AZ16" s="9">
        <v>1045</v>
      </c>
      <c r="BA16" s="10">
        <v>0.87868579999999996</v>
      </c>
      <c r="BB16" s="9">
        <v>145</v>
      </c>
      <c r="BC16" s="10">
        <v>0.1213142</v>
      </c>
      <c r="BD16" s="9">
        <v>1185</v>
      </c>
    </row>
    <row r="17" spans="1:56" ht="15" customHeight="1" x14ac:dyDescent="0.2">
      <c r="A17" t="s">
        <v>54</v>
      </c>
      <c r="B17" s="9">
        <v>2095</v>
      </c>
      <c r="C17" s="10">
        <v>0.68443430000000005</v>
      </c>
      <c r="D17" s="9">
        <v>2675</v>
      </c>
      <c r="E17" s="10">
        <v>0.8747547</v>
      </c>
      <c r="F17" s="9">
        <v>2920</v>
      </c>
      <c r="G17" s="10">
        <v>0.95519949999999998</v>
      </c>
      <c r="H17" s="9">
        <v>3015</v>
      </c>
      <c r="I17" s="10">
        <v>0.98593850000000005</v>
      </c>
      <c r="J17" s="9">
        <v>45</v>
      </c>
      <c r="K17" s="10">
        <v>1.4061499999999999E-2</v>
      </c>
      <c r="L17" s="9">
        <v>3060</v>
      </c>
      <c r="M17" s="9">
        <v>2130</v>
      </c>
      <c r="N17" s="10">
        <v>0.67596699999999998</v>
      </c>
      <c r="O17" s="9">
        <v>2700</v>
      </c>
      <c r="P17" s="10">
        <v>0.85637289999999999</v>
      </c>
      <c r="Q17" s="9">
        <v>3040</v>
      </c>
      <c r="R17" s="10">
        <v>0.9644895</v>
      </c>
      <c r="S17" s="9">
        <v>3105</v>
      </c>
      <c r="T17" s="10">
        <v>0.98509829999999998</v>
      </c>
      <c r="U17" s="9">
        <v>45</v>
      </c>
      <c r="V17" s="10">
        <v>1.49017E-2</v>
      </c>
      <c r="W17" s="9">
        <v>3155</v>
      </c>
      <c r="X17" s="9">
        <v>2250</v>
      </c>
      <c r="Y17" s="10">
        <v>0.65751020000000004</v>
      </c>
      <c r="Z17" s="9">
        <v>2970</v>
      </c>
      <c r="AA17" s="10">
        <v>0.8679135</v>
      </c>
      <c r="AB17" s="9">
        <v>3345</v>
      </c>
      <c r="AC17" s="10">
        <v>0.97749850000000005</v>
      </c>
      <c r="AD17" s="9">
        <v>3400</v>
      </c>
      <c r="AE17" s="10">
        <v>0.99327880000000002</v>
      </c>
      <c r="AF17" s="9">
        <v>25</v>
      </c>
      <c r="AG17" s="10">
        <v>6.7212000000000001E-3</v>
      </c>
      <c r="AH17" s="9">
        <v>3420</v>
      </c>
      <c r="AI17" s="9">
        <v>2065</v>
      </c>
      <c r="AJ17" s="10">
        <v>0.64130430000000005</v>
      </c>
      <c r="AK17" s="9">
        <v>2680</v>
      </c>
      <c r="AL17" s="10">
        <v>0.831677</v>
      </c>
      <c r="AM17" s="9">
        <v>3040</v>
      </c>
      <c r="AN17" s="10">
        <v>0.94409940000000003</v>
      </c>
      <c r="AO17" s="9">
        <v>3165</v>
      </c>
      <c r="AP17" s="10">
        <v>0.98354039999999998</v>
      </c>
      <c r="AQ17" s="9">
        <v>55</v>
      </c>
      <c r="AR17" s="10">
        <v>1.6459600000000001E-2</v>
      </c>
      <c r="AS17" s="9">
        <v>3220</v>
      </c>
      <c r="AT17" s="9">
        <v>1840</v>
      </c>
      <c r="AU17" s="10">
        <v>0.60820649999999998</v>
      </c>
      <c r="AV17" s="9">
        <v>2480</v>
      </c>
      <c r="AW17" s="10">
        <v>0.81998680000000002</v>
      </c>
      <c r="AX17" s="9">
        <v>2830</v>
      </c>
      <c r="AY17" s="10">
        <v>0.93613500000000005</v>
      </c>
      <c r="AZ17" s="9">
        <v>2970</v>
      </c>
      <c r="BA17" s="10">
        <v>0.98312379999999999</v>
      </c>
      <c r="BB17" s="9">
        <v>50</v>
      </c>
      <c r="BC17" s="10">
        <v>1.6876200000000001E-2</v>
      </c>
      <c r="BD17" s="9">
        <v>3020</v>
      </c>
    </row>
    <row r="18" spans="1:56" ht="15" customHeight="1" x14ac:dyDescent="0.2">
      <c r="A18" t="s">
        <v>137</v>
      </c>
      <c r="B18" s="9">
        <v>80</v>
      </c>
      <c r="C18" s="10" t="s">
        <v>29</v>
      </c>
      <c r="D18" s="9">
        <v>95</v>
      </c>
      <c r="E18" s="10" t="s">
        <v>29</v>
      </c>
      <c r="F18" s="9">
        <v>100</v>
      </c>
      <c r="G18" s="10" t="s">
        <v>29</v>
      </c>
      <c r="H18" s="9">
        <v>105</v>
      </c>
      <c r="I18" s="10" t="s">
        <v>29</v>
      </c>
      <c r="J18" s="9" t="s">
        <v>29</v>
      </c>
      <c r="K18" s="10" t="s">
        <v>29</v>
      </c>
      <c r="L18" s="9">
        <v>105</v>
      </c>
      <c r="M18" s="9">
        <v>70</v>
      </c>
      <c r="N18" s="10" t="s">
        <v>29</v>
      </c>
      <c r="O18" s="9">
        <v>75</v>
      </c>
      <c r="P18" s="10" t="s">
        <v>29</v>
      </c>
      <c r="Q18" s="9">
        <v>80</v>
      </c>
      <c r="R18" s="10" t="s">
        <v>29</v>
      </c>
      <c r="S18" s="9">
        <v>80</v>
      </c>
      <c r="T18" s="10" t="s">
        <v>29</v>
      </c>
      <c r="U18" s="9" t="s">
        <v>29</v>
      </c>
      <c r="V18" s="10" t="s">
        <v>29</v>
      </c>
      <c r="W18" s="9">
        <v>80</v>
      </c>
      <c r="X18" s="9">
        <v>55</v>
      </c>
      <c r="Y18" s="10">
        <v>0.81818179999999996</v>
      </c>
      <c r="Z18" s="9">
        <v>60</v>
      </c>
      <c r="AA18" s="10">
        <v>0.92424240000000002</v>
      </c>
      <c r="AB18" s="9">
        <v>65</v>
      </c>
      <c r="AC18" s="10">
        <v>1</v>
      </c>
      <c r="AD18" s="9">
        <v>65</v>
      </c>
      <c r="AE18" s="10">
        <v>1</v>
      </c>
      <c r="AF18" s="9">
        <v>0</v>
      </c>
      <c r="AG18" s="10">
        <v>0</v>
      </c>
      <c r="AH18" s="9">
        <v>65</v>
      </c>
      <c r="AI18" s="9">
        <v>55</v>
      </c>
      <c r="AJ18" s="10" t="s">
        <v>29</v>
      </c>
      <c r="AK18" s="9">
        <v>60</v>
      </c>
      <c r="AL18" s="10" t="s">
        <v>29</v>
      </c>
      <c r="AM18" s="9">
        <v>65</v>
      </c>
      <c r="AN18" s="10" t="s">
        <v>29</v>
      </c>
      <c r="AO18" s="9">
        <v>70</v>
      </c>
      <c r="AP18" s="10" t="s">
        <v>29</v>
      </c>
      <c r="AQ18" s="9" t="s">
        <v>29</v>
      </c>
      <c r="AR18" s="10" t="s">
        <v>29</v>
      </c>
      <c r="AS18" s="9">
        <v>70</v>
      </c>
      <c r="AT18" s="9">
        <v>65</v>
      </c>
      <c r="AU18" s="10">
        <v>0.79518069999999996</v>
      </c>
      <c r="AV18" s="9">
        <v>75</v>
      </c>
      <c r="AW18" s="10">
        <v>0.89156630000000003</v>
      </c>
      <c r="AX18" s="9">
        <v>80</v>
      </c>
      <c r="AY18" s="10">
        <v>0.95180719999999996</v>
      </c>
      <c r="AZ18" s="9">
        <v>85</v>
      </c>
      <c r="BA18" s="10">
        <v>1</v>
      </c>
      <c r="BB18" s="9">
        <v>0</v>
      </c>
      <c r="BC18" s="10">
        <v>0</v>
      </c>
      <c r="BD18" s="9">
        <v>85</v>
      </c>
    </row>
    <row r="19" spans="1:56" ht="15" customHeight="1" x14ac:dyDescent="0.2">
      <c r="A19" t="s">
        <v>77</v>
      </c>
      <c r="B19" s="9">
        <v>145</v>
      </c>
      <c r="C19" s="10">
        <v>0.71359220000000001</v>
      </c>
      <c r="D19" s="9">
        <v>170</v>
      </c>
      <c r="E19" s="10">
        <v>0.8252427</v>
      </c>
      <c r="F19" s="9">
        <v>180</v>
      </c>
      <c r="G19" s="10">
        <v>0.88349509999999998</v>
      </c>
      <c r="H19" s="9">
        <v>190</v>
      </c>
      <c r="I19" s="10">
        <v>0.93203879999999995</v>
      </c>
      <c r="J19" s="9">
        <v>15</v>
      </c>
      <c r="K19" s="10">
        <v>6.7961199999999999E-2</v>
      </c>
      <c r="L19" s="9">
        <v>205</v>
      </c>
      <c r="M19" s="9">
        <v>135</v>
      </c>
      <c r="N19" s="10">
        <v>0.72432430000000003</v>
      </c>
      <c r="O19" s="9">
        <v>150</v>
      </c>
      <c r="P19" s="10">
        <v>0.81621619999999995</v>
      </c>
      <c r="Q19" s="9">
        <v>165</v>
      </c>
      <c r="R19" s="10">
        <v>0.89729729999999996</v>
      </c>
      <c r="S19" s="9">
        <v>175</v>
      </c>
      <c r="T19" s="10">
        <v>0.95675679999999996</v>
      </c>
      <c r="U19" s="9">
        <v>10</v>
      </c>
      <c r="V19" s="10">
        <v>4.3243200000000002E-2</v>
      </c>
      <c r="W19" s="9">
        <v>185</v>
      </c>
      <c r="X19" s="9">
        <v>90</v>
      </c>
      <c r="Y19" s="10" t="s">
        <v>29</v>
      </c>
      <c r="Z19" s="9">
        <v>130</v>
      </c>
      <c r="AA19" s="10" t="s">
        <v>29</v>
      </c>
      <c r="AB19" s="9">
        <v>145</v>
      </c>
      <c r="AC19" s="10" t="s">
        <v>29</v>
      </c>
      <c r="AD19" s="9">
        <v>150</v>
      </c>
      <c r="AE19" s="10" t="s">
        <v>29</v>
      </c>
      <c r="AF19" s="9" t="s">
        <v>29</v>
      </c>
      <c r="AG19" s="10" t="s">
        <v>29</v>
      </c>
      <c r="AH19" s="9">
        <v>150</v>
      </c>
      <c r="AI19" s="9">
        <v>100</v>
      </c>
      <c r="AJ19" s="10" t="s">
        <v>29</v>
      </c>
      <c r="AK19" s="9">
        <v>130</v>
      </c>
      <c r="AL19" s="10" t="s">
        <v>29</v>
      </c>
      <c r="AM19" s="9">
        <v>145</v>
      </c>
      <c r="AN19" s="10" t="s">
        <v>29</v>
      </c>
      <c r="AO19" s="9">
        <v>155</v>
      </c>
      <c r="AP19" s="10" t="s">
        <v>29</v>
      </c>
      <c r="AQ19" s="9" t="s">
        <v>29</v>
      </c>
      <c r="AR19" s="10" t="s">
        <v>29</v>
      </c>
      <c r="AS19" s="9">
        <v>160</v>
      </c>
      <c r="AT19" s="9">
        <v>80</v>
      </c>
      <c r="AU19" s="10">
        <v>0.48780489999999999</v>
      </c>
      <c r="AV19" s="9">
        <v>115</v>
      </c>
      <c r="AW19" s="10">
        <v>0.70731710000000003</v>
      </c>
      <c r="AX19" s="9">
        <v>140</v>
      </c>
      <c r="AY19" s="10">
        <v>0.84146339999999997</v>
      </c>
      <c r="AZ19" s="9">
        <v>155</v>
      </c>
      <c r="BA19" s="10">
        <v>0.94512200000000002</v>
      </c>
      <c r="BB19" s="9">
        <v>10</v>
      </c>
      <c r="BC19" s="10">
        <v>5.4878000000000003E-2</v>
      </c>
      <c r="BD19" s="9">
        <v>165</v>
      </c>
    </row>
    <row r="20" spans="1:56" ht="15" customHeight="1" x14ac:dyDescent="0.2">
      <c r="A20" t="s">
        <v>55</v>
      </c>
      <c r="B20" s="9">
        <v>12170</v>
      </c>
      <c r="C20" s="10">
        <v>0.5038089</v>
      </c>
      <c r="D20" s="9">
        <v>18420</v>
      </c>
      <c r="E20" s="10">
        <v>0.76256520000000005</v>
      </c>
      <c r="F20" s="9">
        <v>21960</v>
      </c>
      <c r="G20" s="10">
        <v>0.90924899999999997</v>
      </c>
      <c r="H20" s="9">
        <v>23430</v>
      </c>
      <c r="I20" s="10">
        <v>0.96994290000000005</v>
      </c>
      <c r="J20" s="9">
        <v>725</v>
      </c>
      <c r="K20" s="10">
        <v>3.00571E-2</v>
      </c>
      <c r="L20" s="9">
        <v>24155</v>
      </c>
      <c r="M20" s="9">
        <v>13315</v>
      </c>
      <c r="N20" s="10">
        <v>0.56003700000000001</v>
      </c>
      <c r="O20" s="9">
        <v>18530</v>
      </c>
      <c r="P20" s="10">
        <v>0.77924040000000006</v>
      </c>
      <c r="Q20" s="9">
        <v>22165</v>
      </c>
      <c r="R20" s="10">
        <v>0.93228750000000005</v>
      </c>
      <c r="S20" s="9">
        <v>23330</v>
      </c>
      <c r="T20" s="10">
        <v>0.98128439999999995</v>
      </c>
      <c r="U20" s="9">
        <v>445</v>
      </c>
      <c r="V20" s="10">
        <v>1.8715599999999999E-2</v>
      </c>
      <c r="W20" s="9">
        <v>23775</v>
      </c>
      <c r="X20" s="9">
        <v>11295</v>
      </c>
      <c r="Y20" s="10">
        <v>0.47525879999999998</v>
      </c>
      <c r="Z20" s="9">
        <v>17645</v>
      </c>
      <c r="AA20" s="10">
        <v>0.74253130000000001</v>
      </c>
      <c r="AB20" s="9">
        <v>22350</v>
      </c>
      <c r="AC20" s="10">
        <v>0.94041909999999995</v>
      </c>
      <c r="AD20" s="9">
        <v>23485</v>
      </c>
      <c r="AE20" s="10">
        <v>0.98809219999999998</v>
      </c>
      <c r="AF20" s="9">
        <v>285</v>
      </c>
      <c r="AG20" s="10">
        <v>1.19078E-2</v>
      </c>
      <c r="AH20" s="9">
        <v>23765</v>
      </c>
      <c r="AI20" s="9">
        <v>10135</v>
      </c>
      <c r="AJ20" s="10">
        <v>0.43517840000000002</v>
      </c>
      <c r="AK20" s="9">
        <v>17040</v>
      </c>
      <c r="AL20" s="10">
        <v>0.73169580000000001</v>
      </c>
      <c r="AM20" s="9">
        <v>21080</v>
      </c>
      <c r="AN20" s="10">
        <v>0.90531200000000001</v>
      </c>
      <c r="AO20" s="9">
        <v>22695</v>
      </c>
      <c r="AP20" s="10">
        <v>0.97466399999999997</v>
      </c>
      <c r="AQ20" s="9">
        <v>590</v>
      </c>
      <c r="AR20" s="10">
        <v>2.5336000000000001E-2</v>
      </c>
      <c r="AS20" s="9">
        <v>23285</v>
      </c>
      <c r="AT20" s="9">
        <v>9995</v>
      </c>
      <c r="AU20" s="10">
        <v>0.43399910000000003</v>
      </c>
      <c r="AV20" s="9">
        <v>16275</v>
      </c>
      <c r="AW20" s="10">
        <v>0.70677380000000001</v>
      </c>
      <c r="AX20" s="9">
        <v>20625</v>
      </c>
      <c r="AY20" s="10">
        <v>0.89548419999999995</v>
      </c>
      <c r="AZ20" s="9">
        <v>22265</v>
      </c>
      <c r="BA20" s="10">
        <v>0.96669559999999999</v>
      </c>
      <c r="BB20" s="9">
        <v>765</v>
      </c>
      <c r="BC20" s="10">
        <v>3.3304399999999998E-2</v>
      </c>
      <c r="BD20" s="9">
        <v>23030</v>
      </c>
    </row>
    <row r="21" spans="1:56" ht="15" customHeight="1" x14ac:dyDescent="0.2">
      <c r="A21" t="s">
        <v>56</v>
      </c>
      <c r="B21" s="9">
        <v>180</v>
      </c>
      <c r="C21" s="10">
        <v>0.2873194</v>
      </c>
      <c r="D21" s="9">
        <v>345</v>
      </c>
      <c r="E21" s="10">
        <v>0.55698230000000004</v>
      </c>
      <c r="F21" s="9">
        <v>490</v>
      </c>
      <c r="G21" s="10">
        <v>0.78651689999999996</v>
      </c>
      <c r="H21" s="9">
        <v>570</v>
      </c>
      <c r="I21" s="10">
        <v>0.91332259999999998</v>
      </c>
      <c r="J21" s="9">
        <v>55</v>
      </c>
      <c r="K21" s="10">
        <v>8.6677400000000002E-2</v>
      </c>
      <c r="L21" s="9">
        <v>625</v>
      </c>
      <c r="M21" s="9">
        <v>205</v>
      </c>
      <c r="N21" s="10">
        <v>0.37070520000000001</v>
      </c>
      <c r="O21" s="9">
        <v>380</v>
      </c>
      <c r="P21" s="10">
        <v>0.69077759999999999</v>
      </c>
      <c r="Q21" s="9">
        <v>500</v>
      </c>
      <c r="R21" s="10">
        <v>0.90054250000000002</v>
      </c>
      <c r="S21" s="9">
        <v>535</v>
      </c>
      <c r="T21" s="10">
        <v>0.965642</v>
      </c>
      <c r="U21" s="9">
        <v>20</v>
      </c>
      <c r="V21" s="10">
        <v>3.4358E-2</v>
      </c>
      <c r="W21" s="9">
        <v>555</v>
      </c>
      <c r="X21" s="9">
        <v>275</v>
      </c>
      <c r="Y21" s="10">
        <v>0.40922619999999998</v>
      </c>
      <c r="Z21" s="9">
        <v>475</v>
      </c>
      <c r="AA21" s="10">
        <v>0.70833330000000005</v>
      </c>
      <c r="AB21" s="9">
        <v>635</v>
      </c>
      <c r="AC21" s="10">
        <v>0.94642859999999995</v>
      </c>
      <c r="AD21" s="9">
        <v>660</v>
      </c>
      <c r="AE21" s="10">
        <v>0.98363100000000003</v>
      </c>
      <c r="AF21" s="9">
        <v>10</v>
      </c>
      <c r="AG21" s="10">
        <v>1.6369000000000002E-2</v>
      </c>
      <c r="AH21" s="9">
        <v>670</v>
      </c>
      <c r="AI21" s="9">
        <v>160</v>
      </c>
      <c r="AJ21" s="10">
        <v>0.25039620000000001</v>
      </c>
      <c r="AK21" s="9">
        <v>330</v>
      </c>
      <c r="AL21" s="10">
        <v>0.52456420000000004</v>
      </c>
      <c r="AM21" s="9">
        <v>500</v>
      </c>
      <c r="AN21" s="10">
        <v>0.79556260000000001</v>
      </c>
      <c r="AO21" s="9">
        <v>600</v>
      </c>
      <c r="AP21" s="10">
        <v>0.95245639999999998</v>
      </c>
      <c r="AQ21" s="9">
        <v>30</v>
      </c>
      <c r="AR21" s="10">
        <v>4.7543599999999998E-2</v>
      </c>
      <c r="AS21" s="9">
        <v>630</v>
      </c>
      <c r="AT21" s="9">
        <v>195</v>
      </c>
      <c r="AU21" s="10">
        <v>0.316913</v>
      </c>
      <c r="AV21" s="9">
        <v>350</v>
      </c>
      <c r="AW21" s="10">
        <v>0.57307059999999999</v>
      </c>
      <c r="AX21" s="9">
        <v>495</v>
      </c>
      <c r="AY21" s="10">
        <v>0.81444989999999995</v>
      </c>
      <c r="AZ21" s="9">
        <v>575</v>
      </c>
      <c r="BA21" s="10">
        <v>0.9425287</v>
      </c>
      <c r="BB21" s="9">
        <v>35</v>
      </c>
      <c r="BC21" s="10">
        <v>5.7471300000000003E-2</v>
      </c>
      <c r="BD21" s="9">
        <v>610</v>
      </c>
    </row>
    <row r="22" spans="1:56" ht="15" customHeight="1" x14ac:dyDescent="0.2">
      <c r="A22" t="s">
        <v>57</v>
      </c>
      <c r="B22" s="9">
        <v>35</v>
      </c>
      <c r="C22" s="10">
        <v>0.20886080000000001</v>
      </c>
      <c r="D22" s="9">
        <v>65</v>
      </c>
      <c r="E22" s="10">
        <v>0.41139239999999999</v>
      </c>
      <c r="F22" s="9">
        <v>105</v>
      </c>
      <c r="G22" s="10">
        <v>0.65822780000000003</v>
      </c>
      <c r="H22" s="9">
        <v>135</v>
      </c>
      <c r="I22" s="10">
        <v>0.85443040000000003</v>
      </c>
      <c r="J22" s="9">
        <v>25</v>
      </c>
      <c r="K22" s="10">
        <v>0.14556959999999999</v>
      </c>
      <c r="L22" s="9">
        <v>160</v>
      </c>
      <c r="M22" s="9">
        <v>50</v>
      </c>
      <c r="N22" s="10">
        <v>0.37681160000000002</v>
      </c>
      <c r="O22" s="9">
        <v>80</v>
      </c>
      <c r="P22" s="10">
        <v>0.57971010000000001</v>
      </c>
      <c r="Q22" s="9">
        <v>115</v>
      </c>
      <c r="R22" s="10">
        <v>0.81884060000000003</v>
      </c>
      <c r="S22" s="9">
        <v>135</v>
      </c>
      <c r="T22" s="10">
        <v>0.96376810000000002</v>
      </c>
      <c r="U22" s="9">
        <v>5</v>
      </c>
      <c r="V22" s="10">
        <v>3.6231899999999997E-2</v>
      </c>
      <c r="W22" s="9">
        <v>140</v>
      </c>
      <c r="X22" s="9">
        <v>35</v>
      </c>
      <c r="Y22" s="10" t="s">
        <v>29</v>
      </c>
      <c r="Z22" s="9">
        <v>60</v>
      </c>
      <c r="AA22" s="10" t="s">
        <v>29</v>
      </c>
      <c r="AB22" s="9">
        <v>95</v>
      </c>
      <c r="AC22" s="10" t="s">
        <v>29</v>
      </c>
      <c r="AD22" s="9">
        <v>110</v>
      </c>
      <c r="AE22" s="10" t="s">
        <v>29</v>
      </c>
      <c r="AF22" s="9" t="s">
        <v>29</v>
      </c>
      <c r="AG22" s="10" t="s">
        <v>29</v>
      </c>
      <c r="AH22" s="9">
        <v>115</v>
      </c>
      <c r="AI22" s="9">
        <v>20</v>
      </c>
      <c r="AJ22" s="10">
        <v>0.19417480000000001</v>
      </c>
      <c r="AK22" s="9">
        <v>35</v>
      </c>
      <c r="AL22" s="10">
        <v>0.35922330000000002</v>
      </c>
      <c r="AM22" s="9">
        <v>55</v>
      </c>
      <c r="AN22" s="10">
        <v>0.5533981</v>
      </c>
      <c r="AO22" s="9">
        <v>80</v>
      </c>
      <c r="AP22" s="10">
        <v>0.78640779999999999</v>
      </c>
      <c r="AQ22" s="9">
        <v>20</v>
      </c>
      <c r="AR22" s="10">
        <v>0.21359220000000001</v>
      </c>
      <c r="AS22" s="9">
        <v>105</v>
      </c>
      <c r="AT22" s="9">
        <v>15</v>
      </c>
      <c r="AU22" s="10">
        <v>0.114094</v>
      </c>
      <c r="AV22" s="9">
        <v>45</v>
      </c>
      <c r="AW22" s="10">
        <v>0.29530200000000001</v>
      </c>
      <c r="AX22" s="9">
        <v>85</v>
      </c>
      <c r="AY22" s="10">
        <v>0.58389259999999998</v>
      </c>
      <c r="AZ22" s="9">
        <v>120</v>
      </c>
      <c r="BA22" s="10">
        <v>0.79194629999999999</v>
      </c>
      <c r="BB22" s="9">
        <v>30</v>
      </c>
      <c r="BC22" s="10">
        <v>0.20805370000000001</v>
      </c>
      <c r="BD22" s="9">
        <v>150</v>
      </c>
    </row>
    <row r="23" spans="1:56" ht="15" customHeight="1" x14ac:dyDescent="0.2">
      <c r="A23" t="s">
        <v>58</v>
      </c>
      <c r="B23" s="9">
        <v>90</v>
      </c>
      <c r="C23" s="10">
        <v>0.159132</v>
      </c>
      <c r="D23" s="9">
        <v>215</v>
      </c>
      <c r="E23" s="10">
        <v>0.38878839999999998</v>
      </c>
      <c r="F23" s="9">
        <v>385</v>
      </c>
      <c r="G23" s="10">
        <v>0.69801080000000004</v>
      </c>
      <c r="H23" s="9">
        <v>495</v>
      </c>
      <c r="I23" s="10">
        <v>0.89150090000000004</v>
      </c>
      <c r="J23" s="9">
        <v>60</v>
      </c>
      <c r="K23" s="10">
        <v>0.1084991</v>
      </c>
      <c r="L23" s="9">
        <v>555</v>
      </c>
      <c r="M23" s="9">
        <v>230</v>
      </c>
      <c r="N23" s="10">
        <v>0.47925309999999999</v>
      </c>
      <c r="O23" s="9">
        <v>355</v>
      </c>
      <c r="P23" s="10">
        <v>0.74066390000000004</v>
      </c>
      <c r="Q23" s="9">
        <v>440</v>
      </c>
      <c r="R23" s="10">
        <v>0.91493780000000002</v>
      </c>
      <c r="S23" s="9">
        <v>475</v>
      </c>
      <c r="T23" s="10">
        <v>0.98340249999999996</v>
      </c>
      <c r="U23" s="9">
        <v>10</v>
      </c>
      <c r="V23" s="10">
        <v>1.6597500000000001E-2</v>
      </c>
      <c r="W23" s="9">
        <v>480</v>
      </c>
      <c r="X23" s="9">
        <v>115</v>
      </c>
      <c r="Y23" s="10">
        <v>0.28607589999999999</v>
      </c>
      <c r="Z23" s="9">
        <v>250</v>
      </c>
      <c r="AA23" s="10">
        <v>0.63291140000000001</v>
      </c>
      <c r="AB23" s="9">
        <v>365</v>
      </c>
      <c r="AC23" s="10">
        <v>0.92151899999999998</v>
      </c>
      <c r="AD23" s="9">
        <v>390</v>
      </c>
      <c r="AE23" s="10">
        <v>0.98227850000000005</v>
      </c>
      <c r="AF23" s="9">
        <v>5</v>
      </c>
      <c r="AG23" s="10">
        <v>1.7721500000000001E-2</v>
      </c>
      <c r="AH23" s="9">
        <v>395</v>
      </c>
      <c r="AI23" s="9">
        <v>45</v>
      </c>
      <c r="AJ23" s="10">
        <v>0.1229947</v>
      </c>
      <c r="AK23" s="9">
        <v>130</v>
      </c>
      <c r="AL23" s="10">
        <v>0.3449198</v>
      </c>
      <c r="AM23" s="9">
        <v>220</v>
      </c>
      <c r="AN23" s="10">
        <v>0.59090909999999996</v>
      </c>
      <c r="AO23" s="9">
        <v>305</v>
      </c>
      <c r="AP23" s="10">
        <v>0.81818179999999996</v>
      </c>
      <c r="AQ23" s="9">
        <v>70</v>
      </c>
      <c r="AR23" s="10">
        <v>0.18181820000000001</v>
      </c>
      <c r="AS23" s="9">
        <v>375</v>
      </c>
      <c r="AT23" s="9">
        <v>60</v>
      </c>
      <c r="AU23" s="10">
        <v>0.1336406</v>
      </c>
      <c r="AV23" s="9">
        <v>155</v>
      </c>
      <c r="AW23" s="10">
        <v>0.35483870000000001</v>
      </c>
      <c r="AX23" s="9">
        <v>280</v>
      </c>
      <c r="AY23" s="10">
        <v>0.64746539999999997</v>
      </c>
      <c r="AZ23" s="9">
        <v>370</v>
      </c>
      <c r="BA23" s="10">
        <v>0.85483869999999995</v>
      </c>
      <c r="BB23" s="9">
        <v>65</v>
      </c>
      <c r="BC23" s="10">
        <v>0.14516129999999999</v>
      </c>
      <c r="BD23" s="9">
        <v>435</v>
      </c>
    </row>
    <row r="24" spans="1:56" ht="15" customHeight="1" x14ac:dyDescent="0.2">
      <c r="A24" t="s">
        <v>28</v>
      </c>
      <c r="B24" s="9">
        <v>2690</v>
      </c>
      <c r="C24" s="10">
        <v>0.63404859999999996</v>
      </c>
      <c r="D24" s="9">
        <v>3330</v>
      </c>
      <c r="E24" s="10">
        <v>0.78472059999999999</v>
      </c>
      <c r="F24" s="9">
        <v>3800</v>
      </c>
      <c r="G24" s="10">
        <v>0.89648669999999997</v>
      </c>
      <c r="H24" s="9">
        <v>4065</v>
      </c>
      <c r="I24" s="10">
        <v>0.95826460000000002</v>
      </c>
      <c r="J24" s="9">
        <v>175</v>
      </c>
      <c r="K24" s="10">
        <v>4.1735399999999999E-2</v>
      </c>
      <c r="L24" s="9">
        <v>4240</v>
      </c>
      <c r="M24" s="9">
        <v>2960</v>
      </c>
      <c r="N24" s="10">
        <v>0.64251630000000004</v>
      </c>
      <c r="O24" s="9">
        <v>3680</v>
      </c>
      <c r="P24" s="10">
        <v>0.79826459999999999</v>
      </c>
      <c r="Q24" s="9">
        <v>4265</v>
      </c>
      <c r="R24" s="10">
        <v>0.92559650000000004</v>
      </c>
      <c r="S24" s="9">
        <v>4520</v>
      </c>
      <c r="T24" s="10">
        <v>0.98004340000000001</v>
      </c>
      <c r="U24" s="9">
        <v>90</v>
      </c>
      <c r="V24" s="10">
        <v>1.9956600000000001E-2</v>
      </c>
      <c r="W24" s="9">
        <v>4610</v>
      </c>
      <c r="X24" s="9">
        <v>3230</v>
      </c>
      <c r="Y24" s="10">
        <v>0.63326139999999997</v>
      </c>
      <c r="Z24" s="9">
        <v>4155</v>
      </c>
      <c r="AA24" s="10">
        <v>0.81506179999999995</v>
      </c>
      <c r="AB24" s="9">
        <v>4875</v>
      </c>
      <c r="AC24" s="10">
        <v>0.95646209999999998</v>
      </c>
      <c r="AD24" s="9">
        <v>5050</v>
      </c>
      <c r="AE24" s="10">
        <v>0.99019420000000002</v>
      </c>
      <c r="AF24" s="9">
        <v>50</v>
      </c>
      <c r="AG24" s="10">
        <v>9.8057999999999999E-3</v>
      </c>
      <c r="AH24" s="9">
        <v>5100</v>
      </c>
      <c r="AI24" s="9">
        <v>2940</v>
      </c>
      <c r="AJ24" s="10">
        <v>0.57332289999999997</v>
      </c>
      <c r="AK24" s="9">
        <v>3770</v>
      </c>
      <c r="AL24" s="10">
        <v>0.73498439999999998</v>
      </c>
      <c r="AM24" s="9">
        <v>4440</v>
      </c>
      <c r="AN24" s="10">
        <v>0.86583460000000001</v>
      </c>
      <c r="AO24" s="9">
        <v>4865</v>
      </c>
      <c r="AP24" s="10">
        <v>0.94832289999999997</v>
      </c>
      <c r="AQ24" s="9">
        <v>265</v>
      </c>
      <c r="AR24" s="10">
        <v>5.1677099999999997E-2</v>
      </c>
      <c r="AS24" s="9">
        <v>5130</v>
      </c>
      <c r="AT24" s="9">
        <v>3245</v>
      </c>
      <c r="AU24" s="10">
        <v>0.59948270000000003</v>
      </c>
      <c r="AV24" s="9">
        <v>4165</v>
      </c>
      <c r="AW24" s="10">
        <v>0.76981339999999998</v>
      </c>
      <c r="AX24" s="9">
        <v>4845</v>
      </c>
      <c r="AY24" s="10">
        <v>0.89506739999999996</v>
      </c>
      <c r="AZ24" s="9">
        <v>5200</v>
      </c>
      <c r="BA24" s="10">
        <v>0.96101979999999998</v>
      </c>
      <c r="BB24" s="9">
        <v>210</v>
      </c>
      <c r="BC24" s="10">
        <v>3.89802E-2</v>
      </c>
      <c r="BD24" s="9">
        <v>5415</v>
      </c>
    </row>
    <row r="25" spans="1:56" ht="15" customHeight="1" x14ac:dyDescent="0.2">
      <c r="A25" t="s">
        <v>30</v>
      </c>
      <c r="B25" s="9">
        <v>45</v>
      </c>
      <c r="C25" s="10" t="s">
        <v>29</v>
      </c>
      <c r="D25" s="9">
        <v>60</v>
      </c>
      <c r="E25" s="10" t="s">
        <v>29</v>
      </c>
      <c r="F25" s="9">
        <v>75</v>
      </c>
      <c r="G25" s="10" t="s">
        <v>29</v>
      </c>
      <c r="H25" s="9">
        <v>90</v>
      </c>
      <c r="I25" s="10" t="s">
        <v>29</v>
      </c>
      <c r="J25" s="9" t="s">
        <v>29</v>
      </c>
      <c r="K25" s="10" t="s">
        <v>29</v>
      </c>
      <c r="L25" s="9">
        <v>90</v>
      </c>
      <c r="M25" s="9">
        <v>65</v>
      </c>
      <c r="N25" s="10" t="s">
        <v>29</v>
      </c>
      <c r="O25" s="9">
        <v>95</v>
      </c>
      <c r="P25" s="10" t="s">
        <v>29</v>
      </c>
      <c r="Q25" s="9">
        <v>110</v>
      </c>
      <c r="R25" s="10" t="s">
        <v>29</v>
      </c>
      <c r="S25" s="9">
        <v>115</v>
      </c>
      <c r="T25" s="10" t="s">
        <v>29</v>
      </c>
      <c r="U25" s="9" t="s">
        <v>29</v>
      </c>
      <c r="V25" s="10" t="s">
        <v>29</v>
      </c>
      <c r="W25" s="9">
        <v>120</v>
      </c>
      <c r="X25" s="9">
        <v>50</v>
      </c>
      <c r="Y25" s="10" t="s">
        <v>29</v>
      </c>
      <c r="Z25" s="9">
        <v>75</v>
      </c>
      <c r="AA25" s="10" t="s">
        <v>29</v>
      </c>
      <c r="AB25" s="9">
        <v>90</v>
      </c>
      <c r="AC25" s="10" t="s">
        <v>29</v>
      </c>
      <c r="AD25" s="9">
        <v>95</v>
      </c>
      <c r="AE25" s="10" t="s">
        <v>29</v>
      </c>
      <c r="AF25" s="9" t="s">
        <v>29</v>
      </c>
      <c r="AG25" s="10" t="s">
        <v>29</v>
      </c>
      <c r="AH25" s="9">
        <v>95</v>
      </c>
      <c r="AI25" s="9">
        <v>40</v>
      </c>
      <c r="AJ25" s="10">
        <v>0.45238099999999998</v>
      </c>
      <c r="AK25" s="9">
        <v>55</v>
      </c>
      <c r="AL25" s="10">
        <v>0.63095239999999997</v>
      </c>
      <c r="AM25" s="9">
        <v>65</v>
      </c>
      <c r="AN25" s="10">
        <v>0.78571429999999998</v>
      </c>
      <c r="AO25" s="9">
        <v>80</v>
      </c>
      <c r="AP25" s="10">
        <v>0.94047619999999998</v>
      </c>
      <c r="AQ25" s="9">
        <v>5</v>
      </c>
      <c r="AR25" s="10">
        <v>5.9523800000000002E-2</v>
      </c>
      <c r="AS25" s="9">
        <v>85</v>
      </c>
      <c r="AT25" s="9">
        <v>45</v>
      </c>
      <c r="AU25" s="10" t="s">
        <v>29</v>
      </c>
      <c r="AV25" s="9">
        <v>65</v>
      </c>
      <c r="AW25" s="10" t="s">
        <v>29</v>
      </c>
      <c r="AX25" s="9">
        <v>75</v>
      </c>
      <c r="AY25" s="10" t="s">
        <v>29</v>
      </c>
      <c r="AZ25" s="9">
        <v>85</v>
      </c>
      <c r="BA25" s="10" t="s">
        <v>29</v>
      </c>
      <c r="BB25" s="9" t="s">
        <v>29</v>
      </c>
      <c r="BC25" s="10" t="s">
        <v>29</v>
      </c>
      <c r="BD25" s="9">
        <v>85</v>
      </c>
    </row>
    <row r="26" spans="1:56" ht="15" customHeight="1" x14ac:dyDescent="0.2">
      <c r="A26" t="s">
        <v>59</v>
      </c>
      <c r="B26" s="9">
        <v>75</v>
      </c>
      <c r="C26" s="10">
        <v>0.62295080000000003</v>
      </c>
      <c r="D26" s="9">
        <v>105</v>
      </c>
      <c r="E26" s="10">
        <v>0.86065570000000002</v>
      </c>
      <c r="F26" s="9">
        <v>120</v>
      </c>
      <c r="G26" s="10">
        <v>0.9836066</v>
      </c>
      <c r="H26" s="9">
        <v>120</v>
      </c>
      <c r="I26" s="10">
        <v>1</v>
      </c>
      <c r="J26" s="9">
        <v>0</v>
      </c>
      <c r="K26" s="10">
        <v>0</v>
      </c>
      <c r="L26" s="9">
        <v>120</v>
      </c>
      <c r="M26" s="9">
        <v>80</v>
      </c>
      <c r="N26" s="10">
        <v>0.75925929999999997</v>
      </c>
      <c r="O26" s="9">
        <v>100</v>
      </c>
      <c r="P26" s="10">
        <v>0.93518520000000005</v>
      </c>
      <c r="Q26" s="9">
        <v>110</v>
      </c>
      <c r="R26" s="10">
        <v>1</v>
      </c>
      <c r="S26" s="9">
        <v>110</v>
      </c>
      <c r="T26" s="10">
        <v>1</v>
      </c>
      <c r="U26" s="9">
        <v>0</v>
      </c>
      <c r="V26" s="10">
        <v>0</v>
      </c>
      <c r="W26" s="9">
        <v>110</v>
      </c>
      <c r="X26" s="9">
        <v>70</v>
      </c>
      <c r="Y26" s="10">
        <v>0.67307689999999998</v>
      </c>
      <c r="Z26" s="9">
        <v>90</v>
      </c>
      <c r="AA26" s="10">
        <v>0.88461540000000005</v>
      </c>
      <c r="AB26" s="9">
        <v>105</v>
      </c>
      <c r="AC26" s="10">
        <v>0.99038459999999995</v>
      </c>
      <c r="AD26" s="9">
        <v>105</v>
      </c>
      <c r="AE26" s="10">
        <v>1</v>
      </c>
      <c r="AF26" s="9">
        <v>0</v>
      </c>
      <c r="AG26" s="10">
        <v>0</v>
      </c>
      <c r="AH26" s="9">
        <v>105</v>
      </c>
      <c r="AI26" s="9">
        <v>75</v>
      </c>
      <c r="AJ26" s="10" t="s">
        <v>29</v>
      </c>
      <c r="AK26" s="9">
        <v>110</v>
      </c>
      <c r="AL26" s="10" t="s">
        <v>29</v>
      </c>
      <c r="AM26" s="9">
        <v>120</v>
      </c>
      <c r="AN26" s="10" t="s">
        <v>29</v>
      </c>
      <c r="AO26" s="9">
        <v>125</v>
      </c>
      <c r="AP26" s="10" t="s">
        <v>29</v>
      </c>
      <c r="AQ26" s="9" t="s">
        <v>29</v>
      </c>
      <c r="AR26" s="10" t="s">
        <v>29</v>
      </c>
      <c r="AS26" s="9">
        <v>125</v>
      </c>
      <c r="AT26" s="9">
        <v>80</v>
      </c>
      <c r="AU26" s="10">
        <v>0.72897199999999995</v>
      </c>
      <c r="AV26" s="9">
        <v>95</v>
      </c>
      <c r="AW26" s="10">
        <v>0.86915889999999996</v>
      </c>
      <c r="AX26" s="9">
        <v>100</v>
      </c>
      <c r="AY26" s="10">
        <v>0.94392520000000002</v>
      </c>
      <c r="AZ26" s="9">
        <v>105</v>
      </c>
      <c r="BA26" s="10">
        <v>1</v>
      </c>
      <c r="BB26" s="9">
        <v>0</v>
      </c>
      <c r="BC26" s="10">
        <v>0</v>
      </c>
      <c r="BD26" s="9">
        <v>105</v>
      </c>
    </row>
    <row r="27" spans="1:56" ht="15" customHeight="1" x14ac:dyDescent="0.2">
      <c r="A27" t="s">
        <v>60</v>
      </c>
      <c r="B27" s="9">
        <v>2210</v>
      </c>
      <c r="C27" s="10">
        <v>0.47001280000000001</v>
      </c>
      <c r="D27" s="9">
        <v>3230</v>
      </c>
      <c r="E27" s="10">
        <v>0.68694169999999999</v>
      </c>
      <c r="F27" s="9">
        <v>3880</v>
      </c>
      <c r="G27" s="10">
        <v>0.82560610000000001</v>
      </c>
      <c r="H27" s="9">
        <v>4380</v>
      </c>
      <c r="I27" s="10">
        <v>0.93109319999999995</v>
      </c>
      <c r="J27" s="9">
        <v>325</v>
      </c>
      <c r="K27" s="10">
        <v>6.8906800000000004E-2</v>
      </c>
      <c r="L27" s="9">
        <v>4700</v>
      </c>
      <c r="M27" s="9">
        <v>2785</v>
      </c>
      <c r="N27" s="10">
        <v>0.59339019999999998</v>
      </c>
      <c r="O27" s="9">
        <v>3590</v>
      </c>
      <c r="P27" s="10">
        <v>0.76567160000000001</v>
      </c>
      <c r="Q27" s="9">
        <v>4235</v>
      </c>
      <c r="R27" s="10">
        <v>0.90255859999999999</v>
      </c>
      <c r="S27" s="9">
        <v>4575</v>
      </c>
      <c r="T27" s="10">
        <v>0.97505330000000001</v>
      </c>
      <c r="U27" s="9">
        <v>115</v>
      </c>
      <c r="V27" s="10">
        <v>2.4946699999999999E-2</v>
      </c>
      <c r="W27" s="9">
        <v>4690</v>
      </c>
      <c r="X27" s="9">
        <v>2320</v>
      </c>
      <c r="Y27" s="10">
        <v>0.50665499999999997</v>
      </c>
      <c r="Z27" s="9">
        <v>3325</v>
      </c>
      <c r="AA27" s="10">
        <v>0.72507089999999996</v>
      </c>
      <c r="AB27" s="9">
        <v>4225</v>
      </c>
      <c r="AC27" s="10">
        <v>0.92188519999999996</v>
      </c>
      <c r="AD27" s="9">
        <v>4500</v>
      </c>
      <c r="AE27" s="10">
        <v>0.98232600000000003</v>
      </c>
      <c r="AF27" s="9">
        <v>80</v>
      </c>
      <c r="AG27" s="10">
        <v>1.7673999999999999E-2</v>
      </c>
      <c r="AH27" s="9">
        <v>4585</v>
      </c>
      <c r="AI27" s="9">
        <v>1595</v>
      </c>
      <c r="AJ27" s="10">
        <v>0.34389819999999999</v>
      </c>
      <c r="AK27" s="9">
        <v>2690</v>
      </c>
      <c r="AL27" s="10">
        <v>0.58020700000000003</v>
      </c>
      <c r="AM27" s="9">
        <v>3505</v>
      </c>
      <c r="AN27" s="10">
        <v>0.75571370000000004</v>
      </c>
      <c r="AO27" s="9">
        <v>4145</v>
      </c>
      <c r="AP27" s="10">
        <v>0.89370419999999995</v>
      </c>
      <c r="AQ27" s="9">
        <v>495</v>
      </c>
      <c r="AR27" s="10">
        <v>0.1062958</v>
      </c>
      <c r="AS27" s="9">
        <v>4640</v>
      </c>
      <c r="AT27" s="9">
        <v>1565</v>
      </c>
      <c r="AU27" s="10">
        <v>0.33699630000000003</v>
      </c>
      <c r="AV27" s="9">
        <v>2545</v>
      </c>
      <c r="AW27" s="10">
        <v>0.54858870000000004</v>
      </c>
      <c r="AX27" s="9">
        <v>3455</v>
      </c>
      <c r="AY27" s="10">
        <v>0.74402069999999998</v>
      </c>
      <c r="AZ27" s="9">
        <v>4090</v>
      </c>
      <c r="BA27" s="10">
        <v>0.88084459999999998</v>
      </c>
      <c r="BB27" s="9">
        <v>555</v>
      </c>
      <c r="BC27" s="10">
        <v>0.11915539999999999</v>
      </c>
      <c r="BD27" s="9">
        <v>4640</v>
      </c>
    </row>
    <row r="28" spans="1:56" ht="15" customHeight="1" x14ac:dyDescent="0.2">
      <c r="A28" t="s">
        <v>32</v>
      </c>
      <c r="B28" s="9">
        <v>445</v>
      </c>
      <c r="C28" s="10">
        <v>0.61072899999999997</v>
      </c>
      <c r="D28" s="9">
        <v>595</v>
      </c>
      <c r="E28" s="10">
        <v>0.81843189999999999</v>
      </c>
      <c r="F28" s="9">
        <v>680</v>
      </c>
      <c r="G28" s="10">
        <v>0.93672630000000001</v>
      </c>
      <c r="H28" s="9">
        <v>720</v>
      </c>
      <c r="I28" s="10">
        <v>0.99037140000000001</v>
      </c>
      <c r="J28" s="9">
        <v>5</v>
      </c>
      <c r="K28" s="10">
        <v>9.6285999999999993E-3</v>
      </c>
      <c r="L28" s="9">
        <v>725</v>
      </c>
      <c r="M28" s="9">
        <v>480</v>
      </c>
      <c r="N28" s="10">
        <v>0.63192610000000005</v>
      </c>
      <c r="O28" s="9">
        <v>615</v>
      </c>
      <c r="P28" s="10">
        <v>0.81398420000000005</v>
      </c>
      <c r="Q28" s="9">
        <v>700</v>
      </c>
      <c r="R28" s="10">
        <v>0.92216359999999997</v>
      </c>
      <c r="S28" s="9">
        <v>745</v>
      </c>
      <c r="T28" s="10">
        <v>0.98548809999999998</v>
      </c>
      <c r="U28" s="9">
        <v>10</v>
      </c>
      <c r="V28" s="10">
        <v>1.4511899999999999E-2</v>
      </c>
      <c r="W28" s="9">
        <v>760</v>
      </c>
      <c r="X28" s="9">
        <v>605</v>
      </c>
      <c r="Y28" s="10">
        <v>0.62268040000000002</v>
      </c>
      <c r="Z28" s="9">
        <v>810</v>
      </c>
      <c r="AA28" s="10">
        <v>0.8340206</v>
      </c>
      <c r="AB28" s="9">
        <v>935</v>
      </c>
      <c r="AC28" s="10">
        <v>0.96391749999999998</v>
      </c>
      <c r="AD28" s="9">
        <v>965</v>
      </c>
      <c r="AE28" s="10">
        <v>0.99381439999999999</v>
      </c>
      <c r="AF28" s="9">
        <v>5</v>
      </c>
      <c r="AG28" s="10">
        <v>6.1856000000000003E-3</v>
      </c>
      <c r="AH28" s="9">
        <v>970</v>
      </c>
      <c r="AI28" s="9">
        <v>620</v>
      </c>
      <c r="AJ28" s="10">
        <v>0.57811040000000002</v>
      </c>
      <c r="AK28" s="9">
        <v>810</v>
      </c>
      <c r="AL28" s="10">
        <v>0.75678199999999995</v>
      </c>
      <c r="AM28" s="9">
        <v>945</v>
      </c>
      <c r="AN28" s="10">
        <v>0.88306830000000003</v>
      </c>
      <c r="AO28" s="9">
        <v>1035</v>
      </c>
      <c r="AP28" s="10">
        <v>0.97006550000000002</v>
      </c>
      <c r="AQ28" s="9">
        <v>30</v>
      </c>
      <c r="AR28" s="10">
        <v>2.9934499999999999E-2</v>
      </c>
      <c r="AS28" s="9">
        <v>1070</v>
      </c>
      <c r="AT28" s="9">
        <v>605</v>
      </c>
      <c r="AU28" s="10">
        <v>0.57869479999999995</v>
      </c>
      <c r="AV28" s="9">
        <v>795</v>
      </c>
      <c r="AW28" s="10">
        <v>0.76391549999999997</v>
      </c>
      <c r="AX28" s="9">
        <v>930</v>
      </c>
      <c r="AY28" s="10">
        <v>0.89059500000000003</v>
      </c>
      <c r="AZ28" s="9">
        <v>1010</v>
      </c>
      <c r="BA28" s="10">
        <v>0.97024949999999999</v>
      </c>
      <c r="BB28" s="9">
        <v>30</v>
      </c>
      <c r="BC28" s="10">
        <v>2.9750499999999999E-2</v>
      </c>
      <c r="BD28" s="9">
        <v>1040</v>
      </c>
    </row>
    <row r="29" spans="1:56" ht="15" customHeight="1" x14ac:dyDescent="0.2">
      <c r="A29" t="s">
        <v>78</v>
      </c>
      <c r="B29" s="9">
        <v>540</v>
      </c>
      <c r="C29" s="10">
        <v>0.33374609999999999</v>
      </c>
      <c r="D29" s="9">
        <v>1000</v>
      </c>
      <c r="E29" s="10">
        <v>0.61919500000000005</v>
      </c>
      <c r="F29" s="9">
        <v>1350</v>
      </c>
      <c r="G29" s="10">
        <v>0.83715170000000005</v>
      </c>
      <c r="H29" s="9">
        <v>1515</v>
      </c>
      <c r="I29" s="10">
        <v>0.93869970000000003</v>
      </c>
      <c r="J29" s="9">
        <v>100</v>
      </c>
      <c r="K29" s="10">
        <v>6.1300300000000002E-2</v>
      </c>
      <c r="L29" s="9">
        <v>1615</v>
      </c>
      <c r="M29" s="9">
        <v>795</v>
      </c>
      <c r="N29" s="10">
        <v>0.50348320000000002</v>
      </c>
      <c r="O29" s="9">
        <v>1170</v>
      </c>
      <c r="P29" s="10">
        <v>0.74034199999999994</v>
      </c>
      <c r="Q29" s="9">
        <v>1450</v>
      </c>
      <c r="R29" s="10">
        <v>0.91766939999999997</v>
      </c>
      <c r="S29" s="9">
        <v>1530</v>
      </c>
      <c r="T29" s="10">
        <v>0.96770109999999998</v>
      </c>
      <c r="U29" s="9">
        <v>50</v>
      </c>
      <c r="V29" s="10">
        <v>3.2298899999999998E-2</v>
      </c>
      <c r="W29" s="9">
        <v>1580</v>
      </c>
      <c r="X29" s="9">
        <v>750</v>
      </c>
      <c r="Y29" s="10">
        <v>0.47646309999999997</v>
      </c>
      <c r="Z29" s="9">
        <v>1210</v>
      </c>
      <c r="AA29" s="10">
        <v>0.76908399999999999</v>
      </c>
      <c r="AB29" s="9">
        <v>1510</v>
      </c>
      <c r="AC29" s="10">
        <v>0.96055979999999996</v>
      </c>
      <c r="AD29" s="9">
        <v>1560</v>
      </c>
      <c r="AE29" s="10">
        <v>0.99109409999999998</v>
      </c>
      <c r="AF29" s="9">
        <v>15</v>
      </c>
      <c r="AG29" s="10">
        <v>8.9058999999999996E-3</v>
      </c>
      <c r="AH29" s="9">
        <v>1570</v>
      </c>
      <c r="AI29" s="9">
        <v>455</v>
      </c>
      <c r="AJ29" s="10">
        <v>0.29758010000000001</v>
      </c>
      <c r="AK29" s="9">
        <v>900</v>
      </c>
      <c r="AL29" s="10">
        <v>0.58731199999999995</v>
      </c>
      <c r="AM29" s="9">
        <v>1245</v>
      </c>
      <c r="AN29" s="10">
        <v>0.81360370000000004</v>
      </c>
      <c r="AO29" s="9">
        <v>1440</v>
      </c>
      <c r="AP29" s="10">
        <v>0.9431001</v>
      </c>
      <c r="AQ29" s="9">
        <v>85</v>
      </c>
      <c r="AR29" s="10">
        <v>5.6899900000000003E-2</v>
      </c>
      <c r="AS29" s="9">
        <v>1530</v>
      </c>
      <c r="AT29" s="9">
        <v>470</v>
      </c>
      <c r="AU29" s="10">
        <v>0.29653000000000002</v>
      </c>
      <c r="AV29" s="9">
        <v>915</v>
      </c>
      <c r="AW29" s="10">
        <v>0.57728710000000005</v>
      </c>
      <c r="AX29" s="9">
        <v>1285</v>
      </c>
      <c r="AY29" s="10">
        <v>0.81198740000000003</v>
      </c>
      <c r="AZ29" s="9">
        <v>1465</v>
      </c>
      <c r="BA29" s="10">
        <v>0.92492110000000005</v>
      </c>
      <c r="BB29" s="9">
        <v>120</v>
      </c>
      <c r="BC29" s="10">
        <v>7.5078900000000004E-2</v>
      </c>
      <c r="BD29" s="9">
        <v>1585</v>
      </c>
    </row>
    <row r="30" spans="1:56" ht="15" customHeight="1" x14ac:dyDescent="0.2">
      <c r="A30" t="s">
        <v>61</v>
      </c>
      <c r="B30" s="9">
        <v>360</v>
      </c>
      <c r="C30" s="10">
        <v>0.26992480000000002</v>
      </c>
      <c r="D30" s="9">
        <v>745</v>
      </c>
      <c r="E30" s="10">
        <v>0.56165410000000004</v>
      </c>
      <c r="F30" s="9">
        <v>1105</v>
      </c>
      <c r="G30" s="10">
        <v>0.83007520000000001</v>
      </c>
      <c r="H30" s="9">
        <v>1250</v>
      </c>
      <c r="I30" s="10">
        <v>0.93834589999999996</v>
      </c>
      <c r="J30" s="9">
        <v>80</v>
      </c>
      <c r="K30" s="10">
        <v>6.1654100000000003E-2</v>
      </c>
      <c r="L30" s="9">
        <v>1330</v>
      </c>
      <c r="M30" s="9">
        <v>510</v>
      </c>
      <c r="N30" s="10">
        <v>0.40555560000000002</v>
      </c>
      <c r="O30" s="9">
        <v>835</v>
      </c>
      <c r="P30" s="10">
        <v>0.66111109999999995</v>
      </c>
      <c r="Q30" s="9">
        <v>1105</v>
      </c>
      <c r="R30" s="10">
        <v>0.8785714</v>
      </c>
      <c r="S30" s="9">
        <v>1210</v>
      </c>
      <c r="T30" s="10">
        <v>0.95952380000000004</v>
      </c>
      <c r="U30" s="9">
        <v>50</v>
      </c>
      <c r="V30" s="10">
        <v>4.0476199999999997E-2</v>
      </c>
      <c r="W30" s="9">
        <v>1260</v>
      </c>
      <c r="X30" s="9">
        <v>410</v>
      </c>
      <c r="Y30" s="10">
        <v>0.35137459999999998</v>
      </c>
      <c r="Z30" s="9">
        <v>770</v>
      </c>
      <c r="AA30" s="10">
        <v>0.65979379999999999</v>
      </c>
      <c r="AB30" s="9">
        <v>1090</v>
      </c>
      <c r="AC30" s="10">
        <v>0.93556700000000004</v>
      </c>
      <c r="AD30" s="9">
        <v>1150</v>
      </c>
      <c r="AE30" s="10">
        <v>0.98625430000000003</v>
      </c>
      <c r="AF30" s="9">
        <v>15</v>
      </c>
      <c r="AG30" s="10">
        <v>1.37457E-2</v>
      </c>
      <c r="AH30" s="9">
        <v>1165</v>
      </c>
      <c r="AI30" s="9">
        <v>280</v>
      </c>
      <c r="AJ30" s="10">
        <v>0.24691360000000001</v>
      </c>
      <c r="AK30" s="9">
        <v>575</v>
      </c>
      <c r="AL30" s="10">
        <v>0.50881829999999995</v>
      </c>
      <c r="AM30" s="9">
        <v>875</v>
      </c>
      <c r="AN30" s="10">
        <v>0.77072309999999999</v>
      </c>
      <c r="AO30" s="9">
        <v>1040</v>
      </c>
      <c r="AP30" s="10">
        <v>0.91798939999999996</v>
      </c>
      <c r="AQ30" s="9">
        <v>95</v>
      </c>
      <c r="AR30" s="10">
        <v>8.2010600000000003E-2</v>
      </c>
      <c r="AS30" s="9">
        <v>1135</v>
      </c>
      <c r="AT30" s="9">
        <v>205</v>
      </c>
      <c r="AU30" s="10">
        <v>0.17712810000000001</v>
      </c>
      <c r="AV30" s="9">
        <v>515</v>
      </c>
      <c r="AW30" s="10">
        <v>0.44368010000000002</v>
      </c>
      <c r="AX30" s="9">
        <v>805</v>
      </c>
      <c r="AY30" s="10">
        <v>0.69389509999999999</v>
      </c>
      <c r="AZ30" s="9">
        <v>1010</v>
      </c>
      <c r="BA30" s="10">
        <v>0.86672400000000005</v>
      </c>
      <c r="BB30" s="9">
        <v>155</v>
      </c>
      <c r="BC30" s="10">
        <v>0.13327600000000001</v>
      </c>
      <c r="BD30" s="9">
        <v>1165</v>
      </c>
    </row>
    <row r="31" spans="1:56" ht="15" customHeight="1" x14ac:dyDescent="0.2">
      <c r="A31" t="s">
        <v>62</v>
      </c>
      <c r="B31" s="9">
        <v>3950</v>
      </c>
      <c r="C31" s="10">
        <v>0.4655823</v>
      </c>
      <c r="D31" s="9">
        <v>5730</v>
      </c>
      <c r="E31" s="10">
        <v>0.67527110000000001</v>
      </c>
      <c r="F31" s="9">
        <v>7080</v>
      </c>
      <c r="G31" s="10">
        <v>0.83451200000000003</v>
      </c>
      <c r="H31" s="9">
        <v>7985</v>
      </c>
      <c r="I31" s="10">
        <v>0.9410655</v>
      </c>
      <c r="J31" s="9">
        <v>500</v>
      </c>
      <c r="K31" s="10">
        <v>5.8934500000000001E-2</v>
      </c>
      <c r="L31" s="9">
        <v>8485</v>
      </c>
      <c r="M31" s="9">
        <v>5030</v>
      </c>
      <c r="N31" s="10">
        <v>0.60897979999999996</v>
      </c>
      <c r="O31" s="9">
        <v>6300</v>
      </c>
      <c r="P31" s="10">
        <v>0.76231389999999999</v>
      </c>
      <c r="Q31" s="9">
        <v>7430</v>
      </c>
      <c r="R31" s="10">
        <v>0.89906810000000004</v>
      </c>
      <c r="S31" s="9">
        <v>7965</v>
      </c>
      <c r="T31" s="10">
        <v>0.96405660000000004</v>
      </c>
      <c r="U31" s="9">
        <v>295</v>
      </c>
      <c r="V31" s="10">
        <v>3.59434E-2</v>
      </c>
      <c r="W31" s="9">
        <v>8265</v>
      </c>
      <c r="X31" s="9">
        <v>4075</v>
      </c>
      <c r="Y31" s="10">
        <v>0.4956236</v>
      </c>
      <c r="Z31" s="9">
        <v>5875</v>
      </c>
      <c r="AA31" s="10">
        <v>0.71444200000000002</v>
      </c>
      <c r="AB31" s="9">
        <v>7570</v>
      </c>
      <c r="AC31" s="10">
        <v>0.92013129999999999</v>
      </c>
      <c r="AD31" s="9">
        <v>8070</v>
      </c>
      <c r="AE31" s="10">
        <v>0.98091419999999996</v>
      </c>
      <c r="AF31" s="9">
        <v>155</v>
      </c>
      <c r="AG31" s="10">
        <v>1.90858E-2</v>
      </c>
      <c r="AH31" s="9">
        <v>8225</v>
      </c>
      <c r="AI31" s="9">
        <v>3460</v>
      </c>
      <c r="AJ31" s="10">
        <v>0.41706850000000001</v>
      </c>
      <c r="AK31" s="9">
        <v>5405</v>
      </c>
      <c r="AL31" s="10">
        <v>0.65175989999999995</v>
      </c>
      <c r="AM31" s="9">
        <v>6845</v>
      </c>
      <c r="AN31" s="10">
        <v>0.82497589999999998</v>
      </c>
      <c r="AO31" s="9">
        <v>7745</v>
      </c>
      <c r="AP31" s="10">
        <v>0.93334139999999999</v>
      </c>
      <c r="AQ31" s="9">
        <v>555</v>
      </c>
      <c r="AR31" s="10">
        <v>6.6658599999999998E-2</v>
      </c>
      <c r="AS31" s="9">
        <v>8295</v>
      </c>
      <c r="AT31" s="9">
        <v>2930</v>
      </c>
      <c r="AU31" s="10">
        <v>0.3565778</v>
      </c>
      <c r="AV31" s="9">
        <v>5030</v>
      </c>
      <c r="AW31" s="10">
        <v>0.61202389999999995</v>
      </c>
      <c r="AX31" s="9">
        <v>6670</v>
      </c>
      <c r="AY31" s="10">
        <v>0.8117318</v>
      </c>
      <c r="AZ31" s="9">
        <v>7580</v>
      </c>
      <c r="BA31" s="10">
        <v>0.92235610000000001</v>
      </c>
      <c r="BB31" s="9">
        <v>640</v>
      </c>
      <c r="BC31" s="10">
        <v>7.7643900000000002E-2</v>
      </c>
      <c r="BD31" s="9">
        <v>8215</v>
      </c>
    </row>
    <row r="32" spans="1:56" ht="15" customHeight="1" x14ac:dyDescent="0.2">
      <c r="A32" t="s">
        <v>34</v>
      </c>
      <c r="B32" s="9">
        <v>95</v>
      </c>
      <c r="C32" s="10">
        <v>0.60377360000000002</v>
      </c>
      <c r="D32" s="9">
        <v>110</v>
      </c>
      <c r="E32" s="10">
        <v>0.69811319999999999</v>
      </c>
      <c r="F32" s="9">
        <v>130</v>
      </c>
      <c r="G32" s="10">
        <v>0.81132079999999995</v>
      </c>
      <c r="H32" s="9">
        <v>150</v>
      </c>
      <c r="I32" s="10">
        <v>0.94339620000000002</v>
      </c>
      <c r="J32" s="9">
        <v>10</v>
      </c>
      <c r="K32" s="10">
        <v>5.6603800000000003E-2</v>
      </c>
      <c r="L32" s="9">
        <v>160</v>
      </c>
      <c r="M32" s="9">
        <v>50</v>
      </c>
      <c r="N32" s="10" t="s">
        <v>29</v>
      </c>
      <c r="O32" s="9">
        <v>65</v>
      </c>
      <c r="P32" s="10" t="s">
        <v>29</v>
      </c>
      <c r="Q32" s="9">
        <v>75</v>
      </c>
      <c r="R32" s="10" t="s">
        <v>29</v>
      </c>
      <c r="S32" s="9">
        <v>80</v>
      </c>
      <c r="T32" s="10" t="s">
        <v>29</v>
      </c>
      <c r="U32" s="9" t="s">
        <v>29</v>
      </c>
      <c r="V32" s="10" t="s">
        <v>29</v>
      </c>
      <c r="W32" s="9">
        <v>80</v>
      </c>
      <c r="X32" s="9">
        <v>115</v>
      </c>
      <c r="Y32" s="10" t="s">
        <v>29</v>
      </c>
      <c r="Z32" s="9">
        <v>145</v>
      </c>
      <c r="AA32" s="10" t="s">
        <v>29</v>
      </c>
      <c r="AB32" s="9">
        <v>180</v>
      </c>
      <c r="AC32" s="10" t="s">
        <v>29</v>
      </c>
      <c r="AD32" s="9">
        <v>185</v>
      </c>
      <c r="AE32" s="10" t="s">
        <v>29</v>
      </c>
      <c r="AF32" s="9" t="s">
        <v>29</v>
      </c>
      <c r="AG32" s="10" t="s">
        <v>29</v>
      </c>
      <c r="AH32" s="9">
        <v>185</v>
      </c>
      <c r="AI32" s="9">
        <v>90</v>
      </c>
      <c r="AJ32" s="10" t="s">
        <v>29</v>
      </c>
      <c r="AK32" s="9">
        <v>120</v>
      </c>
      <c r="AL32" s="10" t="s">
        <v>29</v>
      </c>
      <c r="AM32" s="9">
        <v>145</v>
      </c>
      <c r="AN32" s="10" t="s">
        <v>29</v>
      </c>
      <c r="AO32" s="9">
        <v>160</v>
      </c>
      <c r="AP32" s="10" t="s">
        <v>29</v>
      </c>
      <c r="AQ32" s="9" t="s">
        <v>29</v>
      </c>
      <c r="AR32" s="10" t="s">
        <v>29</v>
      </c>
      <c r="AS32" s="9">
        <v>160</v>
      </c>
      <c r="AT32" s="9">
        <v>95</v>
      </c>
      <c r="AU32" s="10">
        <v>0.52150540000000001</v>
      </c>
      <c r="AV32" s="9">
        <v>135</v>
      </c>
      <c r="AW32" s="10">
        <v>0.73118280000000002</v>
      </c>
      <c r="AX32" s="9">
        <v>160</v>
      </c>
      <c r="AY32" s="10">
        <v>0.86559140000000001</v>
      </c>
      <c r="AZ32" s="9">
        <v>175</v>
      </c>
      <c r="BA32" s="10">
        <v>0.95161289999999998</v>
      </c>
      <c r="BB32" s="9">
        <v>10</v>
      </c>
      <c r="BC32" s="10">
        <v>4.8387100000000002E-2</v>
      </c>
      <c r="BD32" s="9">
        <v>185</v>
      </c>
    </row>
    <row r="33" spans="1:56" ht="15" customHeight="1" x14ac:dyDescent="0.2">
      <c r="A33" t="s">
        <v>63</v>
      </c>
      <c r="B33" s="9">
        <v>185</v>
      </c>
      <c r="C33" s="10" t="s">
        <v>29</v>
      </c>
      <c r="D33" s="9">
        <v>200</v>
      </c>
      <c r="E33" s="10" t="s">
        <v>29</v>
      </c>
      <c r="F33" s="9">
        <v>205</v>
      </c>
      <c r="G33" s="10" t="s">
        <v>29</v>
      </c>
      <c r="H33" s="9">
        <v>210</v>
      </c>
      <c r="I33" s="10" t="s">
        <v>29</v>
      </c>
      <c r="J33" s="9" t="s">
        <v>29</v>
      </c>
      <c r="K33" s="10" t="s">
        <v>29</v>
      </c>
      <c r="L33" s="9">
        <v>210</v>
      </c>
      <c r="M33" s="9">
        <v>170</v>
      </c>
      <c r="N33" s="10">
        <v>0.96089389999999997</v>
      </c>
      <c r="O33" s="9">
        <v>175</v>
      </c>
      <c r="P33" s="10">
        <v>0.97765360000000001</v>
      </c>
      <c r="Q33" s="9">
        <v>175</v>
      </c>
      <c r="R33" s="10">
        <v>0.98882680000000001</v>
      </c>
      <c r="S33" s="9">
        <v>180</v>
      </c>
      <c r="T33" s="10">
        <v>1</v>
      </c>
      <c r="U33" s="9">
        <v>0</v>
      </c>
      <c r="V33" s="10">
        <v>0</v>
      </c>
      <c r="W33" s="9">
        <v>180</v>
      </c>
      <c r="X33" s="9">
        <v>175</v>
      </c>
      <c r="Y33" s="10">
        <v>0.87562189999999995</v>
      </c>
      <c r="Z33" s="9">
        <v>190</v>
      </c>
      <c r="AA33" s="10">
        <v>0.95522390000000001</v>
      </c>
      <c r="AB33" s="9">
        <v>195</v>
      </c>
      <c r="AC33" s="10">
        <v>0.98009950000000001</v>
      </c>
      <c r="AD33" s="9">
        <v>200</v>
      </c>
      <c r="AE33" s="10">
        <v>1</v>
      </c>
      <c r="AF33" s="9">
        <v>0</v>
      </c>
      <c r="AG33" s="10">
        <v>0</v>
      </c>
      <c r="AH33" s="9">
        <v>200</v>
      </c>
      <c r="AI33" s="9">
        <v>180</v>
      </c>
      <c r="AJ33" s="10" t="s">
        <v>29</v>
      </c>
      <c r="AK33" s="9">
        <v>195</v>
      </c>
      <c r="AL33" s="10" t="s">
        <v>29</v>
      </c>
      <c r="AM33" s="9">
        <v>200</v>
      </c>
      <c r="AN33" s="10" t="s">
        <v>29</v>
      </c>
      <c r="AO33" s="9">
        <v>205</v>
      </c>
      <c r="AP33" s="10" t="s">
        <v>29</v>
      </c>
      <c r="AQ33" s="9" t="s">
        <v>29</v>
      </c>
      <c r="AR33" s="10" t="s">
        <v>29</v>
      </c>
      <c r="AS33" s="9">
        <v>205</v>
      </c>
      <c r="AT33" s="9">
        <v>210</v>
      </c>
      <c r="AU33" s="10">
        <v>0.93273539999999999</v>
      </c>
      <c r="AV33" s="9">
        <v>220</v>
      </c>
      <c r="AW33" s="10">
        <v>0.99103140000000001</v>
      </c>
      <c r="AX33" s="9">
        <v>225</v>
      </c>
      <c r="AY33" s="10">
        <v>1</v>
      </c>
      <c r="AZ33" s="9">
        <v>225</v>
      </c>
      <c r="BA33" s="10">
        <v>1</v>
      </c>
      <c r="BB33" s="9">
        <v>0</v>
      </c>
      <c r="BC33" s="10">
        <v>0</v>
      </c>
      <c r="BD33" s="9">
        <v>225</v>
      </c>
    </row>
    <row r="34" spans="1:56" ht="15" customHeight="1" x14ac:dyDescent="0.2">
      <c r="A34" t="s">
        <v>79</v>
      </c>
      <c r="B34" s="9">
        <v>7240</v>
      </c>
      <c r="C34" s="10">
        <v>0.37516840000000001</v>
      </c>
      <c r="D34" s="9">
        <v>10710</v>
      </c>
      <c r="E34" s="10">
        <v>0.55503159999999996</v>
      </c>
      <c r="F34" s="9">
        <v>13610</v>
      </c>
      <c r="G34" s="10">
        <v>0.70515079999999997</v>
      </c>
      <c r="H34" s="9">
        <v>16310</v>
      </c>
      <c r="I34" s="10">
        <v>0.84506170000000003</v>
      </c>
      <c r="J34" s="9">
        <v>2990</v>
      </c>
      <c r="K34" s="10">
        <v>0.1549383</v>
      </c>
      <c r="L34" s="9">
        <v>19300</v>
      </c>
      <c r="M34" s="9">
        <v>7245</v>
      </c>
      <c r="N34" s="10">
        <v>0.38763170000000002</v>
      </c>
      <c r="O34" s="9">
        <v>10405</v>
      </c>
      <c r="P34" s="10">
        <v>0.5566255</v>
      </c>
      <c r="Q34" s="9">
        <v>13890</v>
      </c>
      <c r="R34" s="10">
        <v>0.74300540000000004</v>
      </c>
      <c r="S34" s="9">
        <v>15865</v>
      </c>
      <c r="T34" s="10">
        <v>0.84882040000000003</v>
      </c>
      <c r="U34" s="9">
        <v>2825</v>
      </c>
      <c r="V34" s="10">
        <v>0.1511796</v>
      </c>
      <c r="W34" s="9">
        <v>18695</v>
      </c>
      <c r="X34" s="9">
        <v>7955</v>
      </c>
      <c r="Y34" s="10">
        <v>0.36885780000000001</v>
      </c>
      <c r="Z34" s="9">
        <v>12455</v>
      </c>
      <c r="AA34" s="10">
        <v>0.57727609999999996</v>
      </c>
      <c r="AB34" s="9">
        <v>17330</v>
      </c>
      <c r="AC34" s="10">
        <v>0.80326350000000002</v>
      </c>
      <c r="AD34" s="9">
        <v>19380</v>
      </c>
      <c r="AE34" s="10">
        <v>0.89847949999999999</v>
      </c>
      <c r="AF34" s="9">
        <v>2190</v>
      </c>
      <c r="AG34" s="10">
        <v>0.1015205</v>
      </c>
      <c r="AH34" s="9">
        <v>21570</v>
      </c>
      <c r="AI34" s="9">
        <v>6780</v>
      </c>
      <c r="AJ34" s="10">
        <v>0.30872179999999999</v>
      </c>
      <c r="AK34" s="9">
        <v>10755</v>
      </c>
      <c r="AL34" s="10">
        <v>0.4895757</v>
      </c>
      <c r="AM34" s="9">
        <v>14450</v>
      </c>
      <c r="AN34" s="10">
        <v>0.65777490000000005</v>
      </c>
      <c r="AO34" s="9">
        <v>17765</v>
      </c>
      <c r="AP34" s="10">
        <v>0.8085852</v>
      </c>
      <c r="AQ34" s="9">
        <v>4205</v>
      </c>
      <c r="AR34" s="10">
        <v>0.1914148</v>
      </c>
      <c r="AS34" s="9">
        <v>21970</v>
      </c>
      <c r="AT34" s="9">
        <v>6800</v>
      </c>
      <c r="AU34" s="10">
        <v>0.3115753</v>
      </c>
      <c r="AV34" s="9">
        <v>10685</v>
      </c>
      <c r="AW34" s="10">
        <v>0.48935000000000001</v>
      </c>
      <c r="AX34" s="9">
        <v>14195</v>
      </c>
      <c r="AY34" s="10">
        <v>0.65022219999999997</v>
      </c>
      <c r="AZ34" s="9">
        <v>17205</v>
      </c>
      <c r="BA34" s="10">
        <v>0.78809949999999995</v>
      </c>
      <c r="BB34" s="9">
        <v>4625</v>
      </c>
      <c r="BC34" s="10">
        <v>0.21190049999999999</v>
      </c>
      <c r="BD34" s="9">
        <v>21830</v>
      </c>
    </row>
    <row r="35" spans="1:56" ht="15" customHeight="1" x14ac:dyDescent="0.2">
      <c r="A35" t="s">
        <v>64</v>
      </c>
      <c r="B35" s="9">
        <v>300</v>
      </c>
      <c r="C35" s="10">
        <v>0.5263158</v>
      </c>
      <c r="D35" s="9">
        <v>400</v>
      </c>
      <c r="E35" s="10">
        <v>0.70526319999999998</v>
      </c>
      <c r="F35" s="9">
        <v>475</v>
      </c>
      <c r="G35" s="10">
        <v>0.83508769999999999</v>
      </c>
      <c r="H35" s="9">
        <v>525</v>
      </c>
      <c r="I35" s="10">
        <v>0.92280700000000004</v>
      </c>
      <c r="J35" s="9">
        <v>45</v>
      </c>
      <c r="K35" s="10">
        <v>7.7192999999999998E-2</v>
      </c>
      <c r="L35" s="9">
        <v>570</v>
      </c>
      <c r="M35" s="9">
        <v>260</v>
      </c>
      <c r="N35" s="10">
        <v>0.52304609999999996</v>
      </c>
      <c r="O35" s="9">
        <v>340</v>
      </c>
      <c r="P35" s="10">
        <v>0.6853707</v>
      </c>
      <c r="Q35" s="9">
        <v>430</v>
      </c>
      <c r="R35" s="10">
        <v>0.86573149999999999</v>
      </c>
      <c r="S35" s="9">
        <v>465</v>
      </c>
      <c r="T35" s="10">
        <v>0.92985969999999996</v>
      </c>
      <c r="U35" s="9">
        <v>35</v>
      </c>
      <c r="V35" s="10">
        <v>7.0140300000000003E-2</v>
      </c>
      <c r="W35" s="9">
        <v>500</v>
      </c>
      <c r="X35" s="9">
        <v>240</v>
      </c>
      <c r="Y35" s="10" t="s">
        <v>29</v>
      </c>
      <c r="Z35" s="9">
        <v>360</v>
      </c>
      <c r="AA35" s="10" t="s">
        <v>29</v>
      </c>
      <c r="AB35" s="9">
        <v>465</v>
      </c>
      <c r="AC35" s="10" t="s">
        <v>29</v>
      </c>
      <c r="AD35" s="9">
        <v>480</v>
      </c>
      <c r="AE35" s="10" t="s">
        <v>29</v>
      </c>
      <c r="AF35" s="9" t="s">
        <v>29</v>
      </c>
      <c r="AG35" s="10" t="s">
        <v>29</v>
      </c>
      <c r="AH35" s="9">
        <v>485</v>
      </c>
      <c r="AI35" s="9">
        <v>185</v>
      </c>
      <c r="AJ35" s="10">
        <v>0.39743590000000001</v>
      </c>
      <c r="AK35" s="9">
        <v>275</v>
      </c>
      <c r="AL35" s="10">
        <v>0.58974360000000003</v>
      </c>
      <c r="AM35" s="9">
        <v>350</v>
      </c>
      <c r="AN35" s="10">
        <v>0.75213680000000005</v>
      </c>
      <c r="AO35" s="9">
        <v>420</v>
      </c>
      <c r="AP35" s="10">
        <v>0.89529910000000001</v>
      </c>
      <c r="AQ35" s="9">
        <v>50</v>
      </c>
      <c r="AR35" s="10">
        <v>0.1047009</v>
      </c>
      <c r="AS35" s="9">
        <v>470</v>
      </c>
      <c r="AT35" s="9">
        <v>175</v>
      </c>
      <c r="AU35" s="10">
        <v>0.33587790000000001</v>
      </c>
      <c r="AV35" s="9">
        <v>285</v>
      </c>
      <c r="AW35" s="10">
        <v>0.54389310000000002</v>
      </c>
      <c r="AX35" s="9">
        <v>395</v>
      </c>
      <c r="AY35" s="10">
        <v>0.75190840000000003</v>
      </c>
      <c r="AZ35" s="9">
        <v>465</v>
      </c>
      <c r="BA35" s="10">
        <v>0.88358780000000003</v>
      </c>
      <c r="BB35" s="9">
        <v>60</v>
      </c>
      <c r="BC35" s="10">
        <v>0.11641219999999999</v>
      </c>
      <c r="BD35" s="9">
        <v>525</v>
      </c>
    </row>
    <row r="36" spans="1:56" ht="15" customHeight="1" x14ac:dyDescent="0.2">
      <c r="A36" t="s">
        <v>65</v>
      </c>
      <c r="B36" s="9">
        <v>2825</v>
      </c>
      <c r="C36" s="10">
        <v>0.35684490000000002</v>
      </c>
      <c r="D36" s="9">
        <v>4550</v>
      </c>
      <c r="E36" s="10">
        <v>0.5754013</v>
      </c>
      <c r="F36" s="9">
        <v>6100</v>
      </c>
      <c r="G36" s="10">
        <v>0.77095179999999996</v>
      </c>
      <c r="H36" s="9">
        <v>7190</v>
      </c>
      <c r="I36" s="10">
        <v>0.90911390000000003</v>
      </c>
      <c r="J36" s="9">
        <v>720</v>
      </c>
      <c r="K36" s="10">
        <v>9.0886099999999997E-2</v>
      </c>
      <c r="L36" s="9">
        <v>7910</v>
      </c>
      <c r="M36" s="9">
        <v>4645</v>
      </c>
      <c r="N36" s="10">
        <v>0.61083359999999998</v>
      </c>
      <c r="O36" s="9">
        <v>5900</v>
      </c>
      <c r="P36" s="10">
        <v>0.7759663</v>
      </c>
      <c r="Q36" s="9">
        <v>6975</v>
      </c>
      <c r="R36" s="10">
        <v>0.91690769999999999</v>
      </c>
      <c r="S36" s="9">
        <v>7395</v>
      </c>
      <c r="T36" s="10">
        <v>0.97225870000000003</v>
      </c>
      <c r="U36" s="9">
        <v>210</v>
      </c>
      <c r="V36" s="10">
        <v>2.77413E-2</v>
      </c>
      <c r="W36" s="9">
        <v>7605</v>
      </c>
      <c r="X36" s="9">
        <v>3225</v>
      </c>
      <c r="Y36" s="10">
        <v>0.45027929999999999</v>
      </c>
      <c r="Z36" s="9">
        <v>4865</v>
      </c>
      <c r="AA36" s="10">
        <v>0.67960889999999996</v>
      </c>
      <c r="AB36" s="9">
        <v>6485</v>
      </c>
      <c r="AC36" s="10">
        <v>0.90558660000000002</v>
      </c>
      <c r="AD36" s="9">
        <v>6985</v>
      </c>
      <c r="AE36" s="10">
        <v>0.9755587</v>
      </c>
      <c r="AF36" s="9">
        <v>175</v>
      </c>
      <c r="AG36" s="10">
        <v>2.4441299999999999E-2</v>
      </c>
      <c r="AH36" s="9">
        <v>7160</v>
      </c>
      <c r="AI36" s="9">
        <v>2350</v>
      </c>
      <c r="AJ36" s="10">
        <v>0.33667330000000001</v>
      </c>
      <c r="AK36" s="9">
        <v>3930</v>
      </c>
      <c r="AL36" s="10">
        <v>0.5626968</v>
      </c>
      <c r="AM36" s="9">
        <v>5315</v>
      </c>
      <c r="AN36" s="10">
        <v>0.760521</v>
      </c>
      <c r="AO36" s="9">
        <v>6240</v>
      </c>
      <c r="AP36" s="10">
        <v>0.89307190000000003</v>
      </c>
      <c r="AQ36" s="9">
        <v>745</v>
      </c>
      <c r="AR36" s="10">
        <v>0.1069281</v>
      </c>
      <c r="AS36" s="9">
        <v>6985</v>
      </c>
      <c r="AT36" s="9">
        <v>2290</v>
      </c>
      <c r="AU36" s="10">
        <v>0.33164369999999999</v>
      </c>
      <c r="AV36" s="9">
        <v>3810</v>
      </c>
      <c r="AW36" s="10">
        <v>0.55177410000000005</v>
      </c>
      <c r="AX36" s="9">
        <v>5145</v>
      </c>
      <c r="AY36" s="10">
        <v>0.7451122</v>
      </c>
      <c r="AZ36" s="9">
        <v>6120</v>
      </c>
      <c r="BA36" s="10">
        <v>0.88645910000000006</v>
      </c>
      <c r="BB36" s="9">
        <v>785</v>
      </c>
      <c r="BC36" s="10">
        <v>0.1135409</v>
      </c>
      <c r="BD36" s="9">
        <v>6905</v>
      </c>
    </row>
    <row r="37" spans="1:56" ht="15" customHeight="1" x14ac:dyDescent="0.2">
      <c r="A37" t="s">
        <v>66</v>
      </c>
      <c r="B37" s="9">
        <v>2395</v>
      </c>
      <c r="C37" s="10">
        <v>0.58777310000000005</v>
      </c>
      <c r="D37" s="9">
        <v>3380</v>
      </c>
      <c r="E37" s="10">
        <v>0.82985509999999996</v>
      </c>
      <c r="F37" s="9">
        <v>3830</v>
      </c>
      <c r="G37" s="10">
        <v>0.94009330000000002</v>
      </c>
      <c r="H37" s="9">
        <v>4020</v>
      </c>
      <c r="I37" s="10">
        <v>0.98698750000000002</v>
      </c>
      <c r="J37" s="9">
        <v>55</v>
      </c>
      <c r="K37" s="10">
        <v>1.30125E-2</v>
      </c>
      <c r="L37" s="9">
        <v>4075</v>
      </c>
      <c r="M37" s="9">
        <v>3065</v>
      </c>
      <c r="N37" s="10">
        <v>0.69920179999999998</v>
      </c>
      <c r="O37" s="9">
        <v>3865</v>
      </c>
      <c r="P37" s="10">
        <v>0.88141389999999997</v>
      </c>
      <c r="Q37" s="9">
        <v>4285</v>
      </c>
      <c r="R37" s="10">
        <v>0.97742300000000004</v>
      </c>
      <c r="S37" s="9">
        <v>4360</v>
      </c>
      <c r="T37" s="10">
        <v>0.99384260000000002</v>
      </c>
      <c r="U37" s="9">
        <v>25</v>
      </c>
      <c r="V37" s="10">
        <v>6.1574000000000004E-3</v>
      </c>
      <c r="W37" s="9">
        <v>4385</v>
      </c>
      <c r="X37" s="9">
        <v>2725</v>
      </c>
      <c r="Y37" s="10">
        <v>0.64495499999999995</v>
      </c>
      <c r="Z37" s="9">
        <v>3675</v>
      </c>
      <c r="AA37" s="10">
        <v>0.87044049999999995</v>
      </c>
      <c r="AB37" s="9">
        <v>4130</v>
      </c>
      <c r="AC37" s="10">
        <v>0.97820940000000001</v>
      </c>
      <c r="AD37" s="9">
        <v>4205</v>
      </c>
      <c r="AE37" s="10">
        <v>0.99549980000000005</v>
      </c>
      <c r="AF37" s="9">
        <v>20</v>
      </c>
      <c r="AG37" s="10">
        <v>4.5002000000000002E-3</v>
      </c>
      <c r="AH37" s="9">
        <v>4220</v>
      </c>
      <c r="AI37" s="9">
        <v>2635</v>
      </c>
      <c r="AJ37" s="10">
        <v>0.64472719999999994</v>
      </c>
      <c r="AK37" s="9">
        <v>3495</v>
      </c>
      <c r="AL37" s="10">
        <v>0.85466109999999995</v>
      </c>
      <c r="AM37" s="9">
        <v>3885</v>
      </c>
      <c r="AN37" s="10">
        <v>0.95008559999999997</v>
      </c>
      <c r="AO37" s="9">
        <v>4020</v>
      </c>
      <c r="AP37" s="10">
        <v>0.9836066</v>
      </c>
      <c r="AQ37" s="9">
        <v>65</v>
      </c>
      <c r="AR37" s="10">
        <v>1.6393399999999999E-2</v>
      </c>
      <c r="AS37" s="9">
        <v>4085</v>
      </c>
      <c r="AT37" s="9">
        <v>2545</v>
      </c>
      <c r="AU37" s="10">
        <v>0.60456270000000001</v>
      </c>
      <c r="AV37" s="9">
        <v>3530</v>
      </c>
      <c r="AW37" s="10">
        <v>0.83911599999999997</v>
      </c>
      <c r="AX37" s="9">
        <v>4010</v>
      </c>
      <c r="AY37" s="10">
        <v>0.95270909999999998</v>
      </c>
      <c r="AZ37" s="9">
        <v>4160</v>
      </c>
      <c r="BA37" s="10">
        <v>0.98859319999999995</v>
      </c>
      <c r="BB37" s="9">
        <v>50</v>
      </c>
      <c r="BC37" s="10">
        <v>1.14068E-2</v>
      </c>
      <c r="BD37" s="9">
        <v>4210</v>
      </c>
    </row>
    <row r="38" spans="1:56" ht="15" customHeight="1" x14ac:dyDescent="0.2">
      <c r="A38" t="s">
        <v>67</v>
      </c>
      <c r="B38" s="9">
        <v>160</v>
      </c>
      <c r="C38" s="10">
        <v>0.44166670000000002</v>
      </c>
      <c r="D38" s="9">
        <v>285</v>
      </c>
      <c r="E38" s="10">
        <v>0.78611109999999995</v>
      </c>
      <c r="F38" s="9">
        <v>335</v>
      </c>
      <c r="G38" s="10">
        <v>0.92500000000000004</v>
      </c>
      <c r="H38" s="9">
        <v>355</v>
      </c>
      <c r="I38" s="10">
        <v>0.98611110000000002</v>
      </c>
      <c r="J38" s="9">
        <v>5</v>
      </c>
      <c r="K38" s="10">
        <v>1.3888899999999999E-2</v>
      </c>
      <c r="L38" s="9">
        <v>360</v>
      </c>
      <c r="M38" s="9">
        <v>195</v>
      </c>
      <c r="N38" s="10" t="s">
        <v>29</v>
      </c>
      <c r="O38" s="9">
        <v>275</v>
      </c>
      <c r="P38" s="10" t="s">
        <v>29</v>
      </c>
      <c r="Q38" s="9">
        <v>315</v>
      </c>
      <c r="R38" s="10" t="s">
        <v>29</v>
      </c>
      <c r="S38" s="9">
        <v>325</v>
      </c>
      <c r="T38" s="10" t="s">
        <v>29</v>
      </c>
      <c r="U38" s="9" t="s">
        <v>29</v>
      </c>
      <c r="V38" s="10" t="s">
        <v>29</v>
      </c>
      <c r="W38" s="9">
        <v>330</v>
      </c>
      <c r="X38" s="9">
        <v>155</v>
      </c>
      <c r="Y38" s="10" t="s">
        <v>29</v>
      </c>
      <c r="Z38" s="9">
        <v>245</v>
      </c>
      <c r="AA38" s="10" t="s">
        <v>29</v>
      </c>
      <c r="AB38" s="9">
        <v>290</v>
      </c>
      <c r="AC38" s="10" t="s">
        <v>29</v>
      </c>
      <c r="AD38" s="9">
        <v>295</v>
      </c>
      <c r="AE38" s="10" t="s">
        <v>29</v>
      </c>
      <c r="AF38" s="9" t="s">
        <v>29</v>
      </c>
      <c r="AG38" s="10" t="s">
        <v>29</v>
      </c>
      <c r="AH38" s="9">
        <v>300</v>
      </c>
      <c r="AI38" s="9">
        <v>115</v>
      </c>
      <c r="AJ38" s="10">
        <v>0.40909089999999998</v>
      </c>
      <c r="AK38" s="9">
        <v>195</v>
      </c>
      <c r="AL38" s="10">
        <v>0.68531470000000005</v>
      </c>
      <c r="AM38" s="9">
        <v>255</v>
      </c>
      <c r="AN38" s="10">
        <v>0.89160839999999997</v>
      </c>
      <c r="AO38" s="9">
        <v>280</v>
      </c>
      <c r="AP38" s="10">
        <v>0.972028</v>
      </c>
      <c r="AQ38" s="9">
        <v>10</v>
      </c>
      <c r="AR38" s="10">
        <v>2.7972E-2</v>
      </c>
      <c r="AS38" s="9">
        <v>285</v>
      </c>
      <c r="AT38" s="9">
        <v>130</v>
      </c>
      <c r="AU38" s="10">
        <v>0.51968499999999995</v>
      </c>
      <c r="AV38" s="9">
        <v>185</v>
      </c>
      <c r="AW38" s="10">
        <v>0.72047240000000001</v>
      </c>
      <c r="AX38" s="9">
        <v>220</v>
      </c>
      <c r="AY38" s="10">
        <v>0.87401569999999995</v>
      </c>
      <c r="AZ38" s="9">
        <v>245</v>
      </c>
      <c r="BA38" s="10">
        <v>0.96062990000000004</v>
      </c>
      <c r="BB38" s="9">
        <v>10</v>
      </c>
      <c r="BC38" s="10">
        <v>3.9370099999999998E-2</v>
      </c>
      <c r="BD38" s="9">
        <v>255</v>
      </c>
    </row>
    <row r="39" spans="1:56" ht="15" customHeight="1" x14ac:dyDescent="0.2">
      <c r="A39" t="s">
        <v>138</v>
      </c>
      <c r="B39" s="9">
        <v>60</v>
      </c>
      <c r="C39" s="10">
        <v>0.33695649999999999</v>
      </c>
      <c r="D39" s="9">
        <v>100</v>
      </c>
      <c r="E39" s="10">
        <v>0.53804350000000001</v>
      </c>
      <c r="F39" s="9">
        <v>120</v>
      </c>
      <c r="G39" s="10">
        <v>0.65760870000000005</v>
      </c>
      <c r="H39" s="9">
        <v>145</v>
      </c>
      <c r="I39" s="10">
        <v>0.79891299999999998</v>
      </c>
      <c r="J39" s="9">
        <v>35</v>
      </c>
      <c r="K39" s="10">
        <v>0.20108699999999999</v>
      </c>
      <c r="L39" s="9">
        <v>185</v>
      </c>
      <c r="M39" s="9">
        <v>85</v>
      </c>
      <c r="N39" s="10">
        <v>0.47727269999999999</v>
      </c>
      <c r="O39" s="9">
        <v>110</v>
      </c>
      <c r="P39" s="10">
        <v>0.61363639999999997</v>
      </c>
      <c r="Q39" s="9">
        <v>145</v>
      </c>
      <c r="R39" s="10">
        <v>0.8125</v>
      </c>
      <c r="S39" s="9">
        <v>155</v>
      </c>
      <c r="T39" s="10">
        <v>0.89204550000000005</v>
      </c>
      <c r="U39" s="9">
        <v>20</v>
      </c>
      <c r="V39" s="10">
        <v>0.10795449999999999</v>
      </c>
      <c r="W39" s="9">
        <v>175</v>
      </c>
      <c r="X39" s="9">
        <v>95</v>
      </c>
      <c r="Y39" s="10">
        <v>0.4973262</v>
      </c>
      <c r="Z39" s="9">
        <v>130</v>
      </c>
      <c r="AA39" s="10">
        <v>0.68449199999999999</v>
      </c>
      <c r="AB39" s="9">
        <v>165</v>
      </c>
      <c r="AC39" s="10">
        <v>0.8823529</v>
      </c>
      <c r="AD39" s="9">
        <v>180</v>
      </c>
      <c r="AE39" s="10">
        <v>0.97326199999999996</v>
      </c>
      <c r="AF39" s="9">
        <v>5</v>
      </c>
      <c r="AG39" s="10">
        <v>2.6738000000000001E-2</v>
      </c>
      <c r="AH39" s="9">
        <v>185</v>
      </c>
      <c r="AI39" s="9">
        <v>50</v>
      </c>
      <c r="AJ39" s="10">
        <v>0.2807018</v>
      </c>
      <c r="AK39" s="9">
        <v>80</v>
      </c>
      <c r="AL39" s="10">
        <v>0.47953220000000002</v>
      </c>
      <c r="AM39" s="9">
        <v>110</v>
      </c>
      <c r="AN39" s="10">
        <v>0.63742690000000002</v>
      </c>
      <c r="AO39" s="9">
        <v>135</v>
      </c>
      <c r="AP39" s="10">
        <v>0.78362569999999998</v>
      </c>
      <c r="AQ39" s="9">
        <v>35</v>
      </c>
      <c r="AR39" s="10">
        <v>0.21637429999999999</v>
      </c>
      <c r="AS39" s="9">
        <v>170</v>
      </c>
      <c r="AT39" s="9">
        <v>70</v>
      </c>
      <c r="AU39" s="10">
        <v>0.40677970000000002</v>
      </c>
      <c r="AV39" s="9">
        <v>95</v>
      </c>
      <c r="AW39" s="10">
        <v>0.53672319999999996</v>
      </c>
      <c r="AX39" s="9">
        <v>120</v>
      </c>
      <c r="AY39" s="10">
        <v>0.68926549999999998</v>
      </c>
      <c r="AZ39" s="9">
        <v>145</v>
      </c>
      <c r="BA39" s="10">
        <v>0.81355929999999999</v>
      </c>
      <c r="BB39" s="9">
        <v>35</v>
      </c>
      <c r="BC39" s="10">
        <v>0.18644069999999999</v>
      </c>
      <c r="BD39" s="9">
        <v>175</v>
      </c>
    </row>
    <row r="40" spans="1:56" ht="15" customHeight="1" x14ac:dyDescent="0.2">
      <c r="A40" t="s">
        <v>37</v>
      </c>
      <c r="B40" s="9">
        <v>4005</v>
      </c>
      <c r="C40" s="10">
        <v>0.61433389999999999</v>
      </c>
      <c r="D40" s="9">
        <v>5560</v>
      </c>
      <c r="E40" s="10">
        <v>0.85359119999999999</v>
      </c>
      <c r="F40" s="9">
        <v>6255</v>
      </c>
      <c r="G40" s="10">
        <v>0.95994480000000004</v>
      </c>
      <c r="H40" s="9">
        <v>6460</v>
      </c>
      <c r="I40" s="10">
        <v>0.99155919999999997</v>
      </c>
      <c r="J40" s="9">
        <v>55</v>
      </c>
      <c r="K40" s="10">
        <v>8.4408E-3</v>
      </c>
      <c r="L40" s="9">
        <v>6515</v>
      </c>
      <c r="M40" s="9">
        <v>4445</v>
      </c>
      <c r="N40" s="10">
        <v>0.69546169999999996</v>
      </c>
      <c r="O40" s="9">
        <v>5605</v>
      </c>
      <c r="P40" s="10">
        <v>0.87683880000000003</v>
      </c>
      <c r="Q40" s="9">
        <v>6235</v>
      </c>
      <c r="R40" s="10">
        <v>0.97543040000000003</v>
      </c>
      <c r="S40" s="9">
        <v>6360</v>
      </c>
      <c r="T40" s="10">
        <v>0.9951487</v>
      </c>
      <c r="U40" s="9">
        <v>30</v>
      </c>
      <c r="V40" s="10">
        <v>4.8513000000000002E-3</v>
      </c>
      <c r="W40" s="9">
        <v>6390</v>
      </c>
      <c r="X40" s="9">
        <v>3925</v>
      </c>
      <c r="Y40" s="10">
        <v>0.66060909999999995</v>
      </c>
      <c r="Z40" s="9">
        <v>5225</v>
      </c>
      <c r="AA40" s="10">
        <v>0.87884910000000005</v>
      </c>
      <c r="AB40" s="9">
        <v>5830</v>
      </c>
      <c r="AC40" s="10">
        <v>0.98098600000000002</v>
      </c>
      <c r="AD40" s="9">
        <v>5925</v>
      </c>
      <c r="AE40" s="10">
        <v>0.99730779999999997</v>
      </c>
      <c r="AF40" s="9">
        <v>15</v>
      </c>
      <c r="AG40" s="10">
        <v>2.6922000000000001E-3</v>
      </c>
      <c r="AH40" s="9">
        <v>5945</v>
      </c>
      <c r="AI40" s="9">
        <v>3120</v>
      </c>
      <c r="AJ40" s="10">
        <v>0.54163779999999995</v>
      </c>
      <c r="AK40" s="9">
        <v>4705</v>
      </c>
      <c r="AL40" s="10">
        <v>0.81609989999999999</v>
      </c>
      <c r="AM40" s="9">
        <v>5445</v>
      </c>
      <c r="AN40" s="10">
        <v>0.94430950000000002</v>
      </c>
      <c r="AO40" s="9">
        <v>5700</v>
      </c>
      <c r="AP40" s="10">
        <v>0.98872309999999997</v>
      </c>
      <c r="AQ40" s="9">
        <v>65</v>
      </c>
      <c r="AR40" s="10">
        <v>1.1276899999999999E-2</v>
      </c>
      <c r="AS40" s="9">
        <v>5765</v>
      </c>
      <c r="AT40" s="9">
        <v>2705</v>
      </c>
      <c r="AU40" s="10">
        <v>0.53091270000000002</v>
      </c>
      <c r="AV40" s="9">
        <v>4160</v>
      </c>
      <c r="AW40" s="10">
        <v>0.81609419999999999</v>
      </c>
      <c r="AX40" s="9">
        <v>4855</v>
      </c>
      <c r="AY40" s="10">
        <v>0.95289500000000005</v>
      </c>
      <c r="AZ40" s="9">
        <v>5055</v>
      </c>
      <c r="BA40" s="10">
        <v>0.99254169999999997</v>
      </c>
      <c r="BB40" s="9">
        <v>40</v>
      </c>
      <c r="BC40" s="10">
        <v>7.4583000000000002E-3</v>
      </c>
      <c r="BD40" s="9">
        <v>5095</v>
      </c>
    </row>
    <row r="41" spans="1:56" ht="15" customHeight="1" x14ac:dyDescent="0.2">
      <c r="A41" t="s">
        <v>69</v>
      </c>
      <c r="B41" s="9">
        <v>1575</v>
      </c>
      <c r="C41" s="10">
        <v>0.4319365</v>
      </c>
      <c r="D41" s="9">
        <v>2355</v>
      </c>
      <c r="E41" s="10">
        <v>0.64475490000000002</v>
      </c>
      <c r="F41" s="9">
        <v>2940</v>
      </c>
      <c r="G41" s="10">
        <v>0.80525880000000005</v>
      </c>
      <c r="H41" s="9">
        <v>3350</v>
      </c>
      <c r="I41" s="10">
        <v>0.91728290000000001</v>
      </c>
      <c r="J41" s="9">
        <v>300</v>
      </c>
      <c r="K41" s="10">
        <v>8.2717100000000002E-2</v>
      </c>
      <c r="L41" s="9">
        <v>3650</v>
      </c>
      <c r="M41" s="9">
        <v>1950</v>
      </c>
      <c r="N41" s="10">
        <v>0.52587600000000001</v>
      </c>
      <c r="O41" s="9">
        <v>2665</v>
      </c>
      <c r="P41" s="10">
        <v>0.71778980000000003</v>
      </c>
      <c r="Q41" s="9">
        <v>3215</v>
      </c>
      <c r="R41" s="10">
        <v>0.86711590000000005</v>
      </c>
      <c r="S41" s="9">
        <v>3520</v>
      </c>
      <c r="T41" s="10">
        <v>0.94905660000000003</v>
      </c>
      <c r="U41" s="9">
        <v>190</v>
      </c>
      <c r="V41" s="10">
        <v>5.09434E-2</v>
      </c>
      <c r="W41" s="9">
        <v>3710</v>
      </c>
      <c r="X41" s="9">
        <v>1965</v>
      </c>
      <c r="Y41" s="10">
        <v>0.4958323</v>
      </c>
      <c r="Z41" s="9">
        <v>2850</v>
      </c>
      <c r="AA41" s="10">
        <v>0.72038389999999997</v>
      </c>
      <c r="AB41" s="9">
        <v>3580</v>
      </c>
      <c r="AC41" s="10">
        <v>0.90452129999999997</v>
      </c>
      <c r="AD41" s="9">
        <v>3850</v>
      </c>
      <c r="AE41" s="10">
        <v>0.97196260000000001</v>
      </c>
      <c r="AF41" s="9">
        <v>110</v>
      </c>
      <c r="AG41" s="10">
        <v>2.8037400000000001E-2</v>
      </c>
      <c r="AH41" s="9">
        <v>3960</v>
      </c>
      <c r="AI41" s="9">
        <v>1645</v>
      </c>
      <c r="AJ41" s="10">
        <v>0.41160289999999999</v>
      </c>
      <c r="AK41" s="9">
        <v>2590</v>
      </c>
      <c r="AL41" s="10">
        <v>0.64766190000000001</v>
      </c>
      <c r="AM41" s="9">
        <v>3270</v>
      </c>
      <c r="AN41" s="10">
        <v>0.8177044</v>
      </c>
      <c r="AO41" s="9">
        <v>3710</v>
      </c>
      <c r="AP41" s="10">
        <v>0.92748189999999997</v>
      </c>
      <c r="AQ41" s="9">
        <v>290</v>
      </c>
      <c r="AR41" s="10">
        <v>7.2518100000000002E-2</v>
      </c>
      <c r="AS41" s="9">
        <v>4000</v>
      </c>
      <c r="AT41" s="9">
        <v>1565</v>
      </c>
      <c r="AU41" s="10">
        <v>0.40366259999999998</v>
      </c>
      <c r="AV41" s="9">
        <v>2535</v>
      </c>
      <c r="AW41" s="10">
        <v>0.65411399999999997</v>
      </c>
      <c r="AX41" s="9">
        <v>3240</v>
      </c>
      <c r="AY41" s="10">
        <v>0.8362136</v>
      </c>
      <c r="AZ41" s="9">
        <v>3645</v>
      </c>
      <c r="BA41" s="10">
        <v>0.93990200000000002</v>
      </c>
      <c r="BB41" s="9">
        <v>235</v>
      </c>
      <c r="BC41" s="10">
        <v>6.0097999999999999E-2</v>
      </c>
      <c r="BD41" s="9">
        <v>3875</v>
      </c>
    </row>
    <row r="42" spans="1:56" ht="15" customHeight="1" x14ac:dyDescent="0.2">
      <c r="A42" t="s">
        <v>139</v>
      </c>
      <c r="B42" s="9">
        <v>375</v>
      </c>
      <c r="C42" s="10">
        <v>0.33156970000000002</v>
      </c>
      <c r="D42" s="9">
        <v>650</v>
      </c>
      <c r="E42" s="10">
        <v>0.57142859999999995</v>
      </c>
      <c r="F42" s="9">
        <v>905</v>
      </c>
      <c r="G42" s="10">
        <v>0.79805999999999999</v>
      </c>
      <c r="H42" s="9">
        <v>1045</v>
      </c>
      <c r="I42" s="10">
        <v>0.91975309999999999</v>
      </c>
      <c r="J42" s="9">
        <v>90</v>
      </c>
      <c r="K42" s="10">
        <v>8.0246899999999996E-2</v>
      </c>
      <c r="L42" s="9">
        <v>1135</v>
      </c>
      <c r="M42" s="9">
        <v>435</v>
      </c>
      <c r="N42" s="10">
        <v>0.46875</v>
      </c>
      <c r="O42" s="9">
        <v>710</v>
      </c>
      <c r="P42" s="10">
        <v>0.76508620000000005</v>
      </c>
      <c r="Q42" s="9">
        <v>880</v>
      </c>
      <c r="R42" s="10">
        <v>0.94935340000000001</v>
      </c>
      <c r="S42" s="9">
        <v>920</v>
      </c>
      <c r="T42" s="10">
        <v>0.99137929999999996</v>
      </c>
      <c r="U42" s="9">
        <v>10</v>
      </c>
      <c r="V42" s="10">
        <v>8.6207000000000002E-3</v>
      </c>
      <c r="W42" s="9">
        <v>930</v>
      </c>
      <c r="X42" s="9">
        <v>395</v>
      </c>
      <c r="Y42" s="10">
        <v>0.3944223</v>
      </c>
      <c r="Z42" s="9">
        <v>725</v>
      </c>
      <c r="AA42" s="10">
        <v>0.72310759999999996</v>
      </c>
      <c r="AB42" s="9">
        <v>960</v>
      </c>
      <c r="AC42" s="10">
        <v>0.95617529999999995</v>
      </c>
      <c r="AD42" s="9">
        <v>985</v>
      </c>
      <c r="AE42" s="10">
        <v>0.98107569999999999</v>
      </c>
      <c r="AF42" s="9">
        <v>20</v>
      </c>
      <c r="AG42" s="10">
        <v>1.8924300000000002E-2</v>
      </c>
      <c r="AH42" s="9">
        <v>1005</v>
      </c>
      <c r="AI42" s="9">
        <v>165</v>
      </c>
      <c r="AJ42" s="10">
        <v>0.1673511</v>
      </c>
      <c r="AK42" s="9">
        <v>390</v>
      </c>
      <c r="AL42" s="10">
        <v>0.4014374</v>
      </c>
      <c r="AM42" s="9">
        <v>630</v>
      </c>
      <c r="AN42" s="10">
        <v>0.64887059999999996</v>
      </c>
      <c r="AO42" s="9">
        <v>850</v>
      </c>
      <c r="AP42" s="10">
        <v>0.87063659999999998</v>
      </c>
      <c r="AQ42" s="9">
        <v>125</v>
      </c>
      <c r="AR42" s="10">
        <v>0.12936339999999999</v>
      </c>
      <c r="AS42" s="9">
        <v>975</v>
      </c>
      <c r="AT42" s="9">
        <v>160</v>
      </c>
      <c r="AU42" s="10">
        <v>0.14247070000000001</v>
      </c>
      <c r="AV42" s="9">
        <v>460</v>
      </c>
      <c r="AW42" s="10">
        <v>0.4156898</v>
      </c>
      <c r="AX42" s="9">
        <v>740</v>
      </c>
      <c r="AY42" s="10">
        <v>0.66726779999999997</v>
      </c>
      <c r="AZ42" s="9">
        <v>940</v>
      </c>
      <c r="BA42" s="10">
        <v>0.84941390000000006</v>
      </c>
      <c r="BB42" s="9">
        <v>165</v>
      </c>
      <c r="BC42" s="10">
        <v>0.1505861</v>
      </c>
      <c r="BD42" s="9">
        <v>1110</v>
      </c>
    </row>
    <row r="43" spans="1:56" ht="15" customHeight="1" x14ac:dyDescent="0.2">
      <c r="A43" t="s">
        <v>70</v>
      </c>
      <c r="B43" s="9">
        <v>1435</v>
      </c>
      <c r="C43" s="10">
        <v>0.32408029999999999</v>
      </c>
      <c r="D43" s="9">
        <v>3025</v>
      </c>
      <c r="E43" s="10">
        <v>0.68246450000000003</v>
      </c>
      <c r="F43" s="9">
        <v>3975</v>
      </c>
      <c r="G43" s="10">
        <v>0.89754009999999995</v>
      </c>
      <c r="H43" s="9">
        <v>4290</v>
      </c>
      <c r="I43" s="10">
        <v>0.96840440000000005</v>
      </c>
      <c r="J43" s="9">
        <v>140</v>
      </c>
      <c r="K43" s="10">
        <v>3.1595600000000001E-2</v>
      </c>
      <c r="L43" s="9">
        <v>4430</v>
      </c>
      <c r="M43" s="9">
        <v>1890</v>
      </c>
      <c r="N43" s="10">
        <v>0.46486490000000003</v>
      </c>
      <c r="O43" s="9">
        <v>3140</v>
      </c>
      <c r="P43" s="10">
        <v>0.77199019999999996</v>
      </c>
      <c r="Q43" s="9">
        <v>3850</v>
      </c>
      <c r="R43" s="10">
        <v>0.94594590000000001</v>
      </c>
      <c r="S43" s="9">
        <v>4020</v>
      </c>
      <c r="T43" s="10">
        <v>0.98722359999999998</v>
      </c>
      <c r="U43" s="9">
        <v>50</v>
      </c>
      <c r="V43" s="10">
        <v>1.27764E-2</v>
      </c>
      <c r="W43" s="9">
        <v>4070</v>
      </c>
      <c r="X43" s="9">
        <v>1585</v>
      </c>
      <c r="Y43" s="10">
        <v>0.41260740000000001</v>
      </c>
      <c r="Z43" s="9">
        <v>2910</v>
      </c>
      <c r="AA43" s="10">
        <v>0.75827040000000001</v>
      </c>
      <c r="AB43" s="9">
        <v>3705</v>
      </c>
      <c r="AC43" s="10">
        <v>0.96483459999999999</v>
      </c>
      <c r="AD43" s="9">
        <v>3815</v>
      </c>
      <c r="AE43" s="10">
        <v>0.99400889999999997</v>
      </c>
      <c r="AF43" s="9">
        <v>25</v>
      </c>
      <c r="AG43" s="10">
        <v>5.9911000000000001E-3</v>
      </c>
      <c r="AH43" s="9">
        <v>3840</v>
      </c>
      <c r="AI43" s="9">
        <v>790</v>
      </c>
      <c r="AJ43" s="10">
        <v>0.23529410000000001</v>
      </c>
      <c r="AK43" s="9">
        <v>2050</v>
      </c>
      <c r="AL43" s="10">
        <v>0.60873440000000001</v>
      </c>
      <c r="AM43" s="9">
        <v>2940</v>
      </c>
      <c r="AN43" s="10">
        <v>0.87344029999999995</v>
      </c>
      <c r="AO43" s="9">
        <v>3255</v>
      </c>
      <c r="AP43" s="10">
        <v>0.96761730000000001</v>
      </c>
      <c r="AQ43" s="9">
        <v>110</v>
      </c>
      <c r="AR43" s="10">
        <v>3.23827E-2</v>
      </c>
      <c r="AS43" s="9">
        <v>3365</v>
      </c>
      <c r="AT43" s="9">
        <v>290</v>
      </c>
      <c r="AU43" s="10">
        <v>8.3716899999999997E-2</v>
      </c>
      <c r="AV43" s="9">
        <v>1315</v>
      </c>
      <c r="AW43" s="10">
        <v>0.37859609999999999</v>
      </c>
      <c r="AX43" s="9">
        <v>2445</v>
      </c>
      <c r="AY43" s="10">
        <v>0.70397010000000004</v>
      </c>
      <c r="AZ43" s="9">
        <v>3120</v>
      </c>
      <c r="BA43" s="10">
        <v>0.89700809999999997</v>
      </c>
      <c r="BB43" s="9">
        <v>360</v>
      </c>
      <c r="BC43" s="10">
        <v>0.1029919</v>
      </c>
      <c r="BD43" s="9">
        <v>3475</v>
      </c>
    </row>
    <row r="44" spans="1:56" ht="15" customHeight="1" x14ac:dyDescent="0.2">
      <c r="A44" t="s">
        <v>80</v>
      </c>
      <c r="B44" s="9">
        <v>15</v>
      </c>
      <c r="C44" s="10" t="s">
        <v>29</v>
      </c>
      <c r="D44" s="9">
        <v>20</v>
      </c>
      <c r="E44" s="10" t="s">
        <v>29</v>
      </c>
      <c r="F44" s="9">
        <v>25</v>
      </c>
      <c r="G44" s="10" t="s">
        <v>29</v>
      </c>
      <c r="H44" s="9">
        <v>25</v>
      </c>
      <c r="I44" s="10" t="s">
        <v>29</v>
      </c>
      <c r="J44" s="9" t="s">
        <v>29</v>
      </c>
      <c r="K44" s="10" t="s">
        <v>29</v>
      </c>
      <c r="L44" s="9">
        <v>25</v>
      </c>
      <c r="M44" s="9">
        <v>20</v>
      </c>
      <c r="N44" s="10">
        <v>0.66666669999999995</v>
      </c>
      <c r="O44" s="9">
        <v>20</v>
      </c>
      <c r="P44" s="10">
        <v>0.74074070000000003</v>
      </c>
      <c r="Q44" s="9">
        <v>25</v>
      </c>
      <c r="R44" s="10">
        <v>0.96296300000000001</v>
      </c>
      <c r="S44" s="9">
        <v>25</v>
      </c>
      <c r="T44" s="10">
        <v>1</v>
      </c>
      <c r="U44" s="9">
        <v>0</v>
      </c>
      <c r="V44" s="10">
        <v>0</v>
      </c>
      <c r="W44" s="9">
        <v>25</v>
      </c>
      <c r="X44" s="9">
        <v>5</v>
      </c>
      <c r="Y44" s="10" t="s">
        <v>29</v>
      </c>
      <c r="Z44" s="9">
        <v>15</v>
      </c>
      <c r="AA44" s="10" t="s">
        <v>29</v>
      </c>
      <c r="AB44" s="9">
        <v>20</v>
      </c>
      <c r="AC44" s="10" t="s">
        <v>29</v>
      </c>
      <c r="AD44" s="9">
        <v>25</v>
      </c>
      <c r="AE44" s="10" t="s">
        <v>29</v>
      </c>
      <c r="AF44" s="9" t="s">
        <v>29</v>
      </c>
      <c r="AG44" s="10" t="s">
        <v>29</v>
      </c>
      <c r="AH44" s="9">
        <v>25</v>
      </c>
      <c r="AI44" s="9" t="s">
        <v>29</v>
      </c>
      <c r="AJ44" s="10" t="s">
        <v>29</v>
      </c>
      <c r="AK44" s="9">
        <v>5</v>
      </c>
      <c r="AL44" s="10" t="s">
        <v>29</v>
      </c>
      <c r="AM44" s="9">
        <v>10</v>
      </c>
      <c r="AN44" s="10" t="s">
        <v>29</v>
      </c>
      <c r="AO44" s="9">
        <v>10</v>
      </c>
      <c r="AP44" s="10" t="s">
        <v>29</v>
      </c>
      <c r="AQ44" s="9" t="s">
        <v>29</v>
      </c>
      <c r="AR44" s="10" t="s">
        <v>29</v>
      </c>
      <c r="AS44" s="9">
        <v>10</v>
      </c>
      <c r="AT44" s="9" t="s">
        <v>29</v>
      </c>
      <c r="AU44" s="10" t="s">
        <v>29</v>
      </c>
      <c r="AV44" s="9">
        <v>5</v>
      </c>
      <c r="AW44" s="10" t="s">
        <v>29</v>
      </c>
      <c r="AX44" s="9">
        <v>5</v>
      </c>
      <c r="AY44" s="10" t="s">
        <v>29</v>
      </c>
      <c r="AZ44" s="9">
        <v>5</v>
      </c>
      <c r="BA44" s="10" t="s">
        <v>29</v>
      </c>
      <c r="BB44" s="9">
        <v>0</v>
      </c>
      <c r="BC44" s="10">
        <v>0</v>
      </c>
      <c r="BD44" s="9">
        <v>5</v>
      </c>
    </row>
    <row r="45" spans="1:56" ht="15" customHeight="1" x14ac:dyDescent="0.2">
      <c r="A45" t="s">
        <v>81</v>
      </c>
      <c r="B45" s="9">
        <v>60</v>
      </c>
      <c r="C45" s="10" t="s">
        <v>29</v>
      </c>
      <c r="D45" s="9">
        <v>90</v>
      </c>
      <c r="E45" s="10" t="s">
        <v>29</v>
      </c>
      <c r="F45" s="9">
        <v>105</v>
      </c>
      <c r="G45" s="10" t="s">
        <v>29</v>
      </c>
      <c r="H45" s="9">
        <v>110</v>
      </c>
      <c r="I45" s="10" t="s">
        <v>29</v>
      </c>
      <c r="J45" s="9" t="s">
        <v>29</v>
      </c>
      <c r="K45" s="10" t="s">
        <v>29</v>
      </c>
      <c r="L45" s="9">
        <v>115</v>
      </c>
      <c r="M45" s="9">
        <v>50</v>
      </c>
      <c r="N45" s="10" t="s">
        <v>29</v>
      </c>
      <c r="O45" s="9">
        <v>80</v>
      </c>
      <c r="P45" s="10" t="s">
        <v>29</v>
      </c>
      <c r="Q45" s="9">
        <v>100</v>
      </c>
      <c r="R45" s="10" t="s">
        <v>29</v>
      </c>
      <c r="S45" s="9">
        <v>105</v>
      </c>
      <c r="T45" s="10" t="s">
        <v>29</v>
      </c>
      <c r="U45" s="9" t="s">
        <v>29</v>
      </c>
      <c r="V45" s="10" t="s">
        <v>29</v>
      </c>
      <c r="W45" s="9">
        <v>110</v>
      </c>
      <c r="X45" s="9">
        <v>45</v>
      </c>
      <c r="Y45" s="10" t="s">
        <v>29</v>
      </c>
      <c r="Z45" s="9">
        <v>70</v>
      </c>
      <c r="AA45" s="10" t="s">
        <v>29</v>
      </c>
      <c r="AB45" s="9">
        <v>75</v>
      </c>
      <c r="AC45" s="10" t="s">
        <v>29</v>
      </c>
      <c r="AD45" s="9">
        <v>80</v>
      </c>
      <c r="AE45" s="10" t="s">
        <v>29</v>
      </c>
      <c r="AF45" s="9" t="s">
        <v>29</v>
      </c>
      <c r="AG45" s="10" t="s">
        <v>29</v>
      </c>
      <c r="AH45" s="9">
        <v>80</v>
      </c>
      <c r="AI45" s="9">
        <v>35</v>
      </c>
      <c r="AJ45" s="10">
        <v>0.47435899999999998</v>
      </c>
      <c r="AK45" s="9">
        <v>50</v>
      </c>
      <c r="AL45" s="10">
        <v>0.66666669999999995</v>
      </c>
      <c r="AM45" s="9">
        <v>70</v>
      </c>
      <c r="AN45" s="10">
        <v>0.89743589999999995</v>
      </c>
      <c r="AO45" s="9">
        <v>70</v>
      </c>
      <c r="AP45" s="10">
        <v>0.92307689999999998</v>
      </c>
      <c r="AQ45" s="9">
        <v>5</v>
      </c>
      <c r="AR45" s="10">
        <v>7.6923099999999994E-2</v>
      </c>
      <c r="AS45" s="9">
        <v>80</v>
      </c>
      <c r="AT45" s="9">
        <v>45</v>
      </c>
      <c r="AU45" s="10">
        <v>0.43809520000000002</v>
      </c>
      <c r="AV45" s="9">
        <v>65</v>
      </c>
      <c r="AW45" s="10">
        <v>0.60952379999999995</v>
      </c>
      <c r="AX45" s="9">
        <v>85</v>
      </c>
      <c r="AY45" s="10">
        <v>0.8</v>
      </c>
      <c r="AZ45" s="9">
        <v>95</v>
      </c>
      <c r="BA45" s="10">
        <v>0.88571429999999995</v>
      </c>
      <c r="BB45" s="9">
        <v>10</v>
      </c>
      <c r="BC45" s="10">
        <v>0.1142857</v>
      </c>
      <c r="BD45" s="9">
        <v>105</v>
      </c>
    </row>
    <row r="46" spans="1:56" ht="15" customHeight="1" x14ac:dyDescent="0.2">
      <c r="A46" t="s">
        <v>82</v>
      </c>
      <c r="B46" s="9">
        <v>635</v>
      </c>
      <c r="C46" s="10">
        <v>0.58058609999999999</v>
      </c>
      <c r="D46" s="9">
        <v>850</v>
      </c>
      <c r="E46" s="10">
        <v>0.78021980000000002</v>
      </c>
      <c r="F46" s="9">
        <v>1010</v>
      </c>
      <c r="G46" s="10">
        <v>0.92673989999999995</v>
      </c>
      <c r="H46" s="9">
        <v>1065</v>
      </c>
      <c r="I46" s="10">
        <v>0.97344319999999995</v>
      </c>
      <c r="J46" s="9">
        <v>30</v>
      </c>
      <c r="K46" s="10">
        <v>2.6556799999999998E-2</v>
      </c>
      <c r="L46" s="9">
        <v>1090</v>
      </c>
      <c r="M46" s="9">
        <v>430</v>
      </c>
      <c r="N46" s="10">
        <v>0.47194720000000001</v>
      </c>
      <c r="O46" s="9">
        <v>670</v>
      </c>
      <c r="P46" s="10">
        <v>0.73487349999999996</v>
      </c>
      <c r="Q46" s="9">
        <v>845</v>
      </c>
      <c r="R46" s="10">
        <v>0.92849280000000001</v>
      </c>
      <c r="S46" s="9">
        <v>890</v>
      </c>
      <c r="T46" s="10">
        <v>0.97799780000000003</v>
      </c>
      <c r="U46" s="9">
        <v>20</v>
      </c>
      <c r="V46" s="10">
        <v>2.20022E-2</v>
      </c>
      <c r="W46" s="9">
        <v>910</v>
      </c>
      <c r="X46" s="9">
        <v>365</v>
      </c>
      <c r="Y46" s="10">
        <v>0.46726570000000001</v>
      </c>
      <c r="Z46" s="9">
        <v>600</v>
      </c>
      <c r="AA46" s="10">
        <v>0.76893449999999997</v>
      </c>
      <c r="AB46" s="9">
        <v>740</v>
      </c>
      <c r="AC46" s="10">
        <v>0.9512195</v>
      </c>
      <c r="AD46" s="9">
        <v>765</v>
      </c>
      <c r="AE46" s="10">
        <v>0.98331190000000002</v>
      </c>
      <c r="AF46" s="9">
        <v>15</v>
      </c>
      <c r="AG46" s="10">
        <v>1.6688100000000001E-2</v>
      </c>
      <c r="AH46" s="9">
        <v>780</v>
      </c>
      <c r="AI46" s="9">
        <v>300</v>
      </c>
      <c r="AJ46" s="10">
        <v>0.43396230000000002</v>
      </c>
      <c r="AK46" s="9">
        <v>515</v>
      </c>
      <c r="AL46" s="10">
        <v>0.74455729999999998</v>
      </c>
      <c r="AM46" s="9">
        <v>620</v>
      </c>
      <c r="AN46" s="10">
        <v>0.89695210000000003</v>
      </c>
      <c r="AO46" s="9">
        <v>655</v>
      </c>
      <c r="AP46" s="10">
        <v>0.95355590000000001</v>
      </c>
      <c r="AQ46" s="9">
        <v>30</v>
      </c>
      <c r="AR46" s="10">
        <v>4.6444100000000002E-2</v>
      </c>
      <c r="AS46" s="9">
        <v>690</v>
      </c>
      <c r="AT46" s="9">
        <v>290</v>
      </c>
      <c r="AU46" s="10">
        <v>0.47385620000000001</v>
      </c>
      <c r="AV46" s="9">
        <v>435</v>
      </c>
      <c r="AW46" s="10">
        <v>0.71078430000000004</v>
      </c>
      <c r="AX46" s="9">
        <v>540</v>
      </c>
      <c r="AY46" s="10">
        <v>0.88071900000000003</v>
      </c>
      <c r="AZ46" s="9">
        <v>580</v>
      </c>
      <c r="BA46" s="10">
        <v>0.94607839999999999</v>
      </c>
      <c r="BB46" s="9">
        <v>35</v>
      </c>
      <c r="BC46" s="10">
        <v>5.39216E-2</v>
      </c>
      <c r="BD46" s="9">
        <v>610</v>
      </c>
    </row>
    <row r="47" spans="1:56" ht="15" customHeight="1" x14ac:dyDescent="0.2">
      <c r="A47" t="s">
        <v>140</v>
      </c>
      <c r="B47" s="9">
        <v>400</v>
      </c>
      <c r="C47" s="10">
        <v>0.5207254</v>
      </c>
      <c r="D47" s="9">
        <v>540</v>
      </c>
      <c r="E47" s="10">
        <v>0.69689120000000004</v>
      </c>
      <c r="F47" s="9">
        <v>620</v>
      </c>
      <c r="G47" s="10">
        <v>0.80569950000000001</v>
      </c>
      <c r="H47" s="9">
        <v>690</v>
      </c>
      <c r="I47" s="10">
        <v>0.89378239999999998</v>
      </c>
      <c r="J47" s="9">
        <v>80</v>
      </c>
      <c r="K47" s="10">
        <v>0.1062176</v>
      </c>
      <c r="L47" s="9">
        <v>770</v>
      </c>
      <c r="M47" s="9">
        <v>410</v>
      </c>
      <c r="N47" s="10">
        <v>0.55918369999999995</v>
      </c>
      <c r="O47" s="9">
        <v>560</v>
      </c>
      <c r="P47" s="10">
        <v>0.75918370000000002</v>
      </c>
      <c r="Q47" s="9">
        <v>650</v>
      </c>
      <c r="R47" s="10">
        <v>0.88571429999999995</v>
      </c>
      <c r="S47" s="9">
        <v>690</v>
      </c>
      <c r="T47" s="10">
        <v>0.93605439999999995</v>
      </c>
      <c r="U47" s="9">
        <v>45</v>
      </c>
      <c r="V47" s="10">
        <v>6.3945600000000005E-2</v>
      </c>
      <c r="W47" s="9">
        <v>735</v>
      </c>
      <c r="X47" s="9">
        <v>295</v>
      </c>
      <c r="Y47" s="10">
        <v>0.44210529999999998</v>
      </c>
      <c r="Z47" s="9">
        <v>460</v>
      </c>
      <c r="AA47" s="10">
        <v>0.69022559999999999</v>
      </c>
      <c r="AB47" s="9">
        <v>595</v>
      </c>
      <c r="AC47" s="10">
        <v>0.89624060000000005</v>
      </c>
      <c r="AD47" s="9">
        <v>635</v>
      </c>
      <c r="AE47" s="10">
        <v>0.95789469999999999</v>
      </c>
      <c r="AF47" s="9">
        <v>30</v>
      </c>
      <c r="AG47" s="10">
        <v>4.2105299999999998E-2</v>
      </c>
      <c r="AH47" s="9">
        <v>665</v>
      </c>
      <c r="AI47" s="9">
        <v>205</v>
      </c>
      <c r="AJ47" s="10">
        <v>0.2697368</v>
      </c>
      <c r="AK47" s="9">
        <v>325</v>
      </c>
      <c r="AL47" s="10">
        <v>0.4276316</v>
      </c>
      <c r="AM47" s="9">
        <v>465</v>
      </c>
      <c r="AN47" s="10">
        <v>0.61447370000000001</v>
      </c>
      <c r="AO47" s="9">
        <v>585</v>
      </c>
      <c r="AP47" s="10">
        <v>0.76710529999999999</v>
      </c>
      <c r="AQ47" s="9">
        <v>175</v>
      </c>
      <c r="AR47" s="10">
        <v>0.23289470000000001</v>
      </c>
      <c r="AS47" s="9">
        <v>760</v>
      </c>
      <c r="AT47" s="9">
        <v>190</v>
      </c>
      <c r="AU47" s="10">
        <v>0.3380531</v>
      </c>
      <c r="AV47" s="9">
        <v>285</v>
      </c>
      <c r="AW47" s="10">
        <v>0.50265490000000002</v>
      </c>
      <c r="AX47" s="9">
        <v>375</v>
      </c>
      <c r="AY47" s="10">
        <v>0.66725659999999998</v>
      </c>
      <c r="AZ47" s="9">
        <v>450</v>
      </c>
      <c r="BA47" s="10">
        <v>0.79469029999999996</v>
      </c>
      <c r="BB47" s="9">
        <v>115</v>
      </c>
      <c r="BC47" s="10">
        <v>0.20530970000000001</v>
      </c>
      <c r="BD47" s="9">
        <v>565</v>
      </c>
    </row>
    <row r="48" spans="1:56" ht="15" customHeight="1" x14ac:dyDescent="0.2">
      <c r="A48" t="s">
        <v>71</v>
      </c>
      <c r="B48" s="9">
        <v>675</v>
      </c>
      <c r="C48" s="10">
        <v>0.41022520000000001</v>
      </c>
      <c r="D48" s="9">
        <v>1010</v>
      </c>
      <c r="E48" s="10">
        <v>0.6135119</v>
      </c>
      <c r="F48" s="9">
        <v>1245</v>
      </c>
      <c r="G48" s="10">
        <v>0.75836879999999995</v>
      </c>
      <c r="H48" s="9">
        <v>1460</v>
      </c>
      <c r="I48" s="10">
        <v>0.88861840000000003</v>
      </c>
      <c r="J48" s="9">
        <v>185</v>
      </c>
      <c r="K48" s="10">
        <v>0.1113816</v>
      </c>
      <c r="L48" s="9">
        <v>1645</v>
      </c>
      <c r="M48" s="9">
        <v>885</v>
      </c>
      <c r="N48" s="10">
        <v>0.52860549999999995</v>
      </c>
      <c r="O48" s="9">
        <v>1185</v>
      </c>
      <c r="P48" s="10">
        <v>0.7056019</v>
      </c>
      <c r="Q48" s="9">
        <v>1475</v>
      </c>
      <c r="R48" s="10">
        <v>0.8784267</v>
      </c>
      <c r="S48" s="9">
        <v>1605</v>
      </c>
      <c r="T48" s="10">
        <v>0.95649580000000001</v>
      </c>
      <c r="U48" s="9">
        <v>75</v>
      </c>
      <c r="V48" s="10">
        <v>4.35042E-2</v>
      </c>
      <c r="W48" s="9">
        <v>1680</v>
      </c>
      <c r="X48" s="9">
        <v>690</v>
      </c>
      <c r="Y48" s="10">
        <v>0.4384518</v>
      </c>
      <c r="Z48" s="9">
        <v>1060</v>
      </c>
      <c r="AA48" s="10">
        <v>0.67385790000000001</v>
      </c>
      <c r="AB48" s="9">
        <v>1435</v>
      </c>
      <c r="AC48" s="10">
        <v>0.91053300000000004</v>
      </c>
      <c r="AD48" s="9">
        <v>1535</v>
      </c>
      <c r="AE48" s="10">
        <v>0.97461929999999997</v>
      </c>
      <c r="AF48" s="9">
        <v>40</v>
      </c>
      <c r="AG48" s="10">
        <v>2.5380699999999999E-2</v>
      </c>
      <c r="AH48" s="9">
        <v>1575</v>
      </c>
      <c r="AI48" s="9">
        <v>610</v>
      </c>
      <c r="AJ48" s="10">
        <v>0.36084909999999998</v>
      </c>
      <c r="AK48" s="9">
        <v>925</v>
      </c>
      <c r="AL48" s="10">
        <v>0.54540089999999997</v>
      </c>
      <c r="AM48" s="9">
        <v>1205</v>
      </c>
      <c r="AN48" s="10">
        <v>0.71167449999999999</v>
      </c>
      <c r="AO48" s="9">
        <v>1430</v>
      </c>
      <c r="AP48" s="10">
        <v>0.84375</v>
      </c>
      <c r="AQ48" s="9">
        <v>265</v>
      </c>
      <c r="AR48" s="10">
        <v>0.15625</v>
      </c>
      <c r="AS48" s="9">
        <v>1695</v>
      </c>
      <c r="AT48" s="9">
        <v>595</v>
      </c>
      <c r="AU48" s="10">
        <v>0.36780190000000001</v>
      </c>
      <c r="AV48" s="9">
        <v>930</v>
      </c>
      <c r="AW48" s="10">
        <v>0.57523219999999997</v>
      </c>
      <c r="AX48" s="9">
        <v>1175</v>
      </c>
      <c r="AY48" s="10">
        <v>0.72755420000000004</v>
      </c>
      <c r="AZ48" s="9">
        <v>1405</v>
      </c>
      <c r="BA48" s="10">
        <v>0.86996899999999999</v>
      </c>
      <c r="BB48" s="9">
        <v>210</v>
      </c>
      <c r="BC48" s="10">
        <v>0.13003100000000001</v>
      </c>
      <c r="BD48" s="9">
        <v>1615</v>
      </c>
    </row>
    <row r="49" spans="1:56" ht="15" customHeight="1" x14ac:dyDescent="0.2">
      <c r="A49" t="s">
        <v>141</v>
      </c>
      <c r="B49" s="9">
        <v>70</v>
      </c>
      <c r="C49" s="10">
        <v>0.33495150000000001</v>
      </c>
      <c r="D49" s="9">
        <v>110</v>
      </c>
      <c r="E49" s="10">
        <v>0.52427179999999995</v>
      </c>
      <c r="F49" s="9">
        <v>150</v>
      </c>
      <c r="G49" s="10">
        <v>0.72815529999999995</v>
      </c>
      <c r="H49" s="9">
        <v>180</v>
      </c>
      <c r="I49" s="10">
        <v>0.86893200000000004</v>
      </c>
      <c r="J49" s="9">
        <v>25</v>
      </c>
      <c r="K49" s="10">
        <v>0.13106799999999999</v>
      </c>
      <c r="L49" s="9">
        <v>205</v>
      </c>
      <c r="M49" s="9">
        <v>105</v>
      </c>
      <c r="N49" s="10">
        <v>0.4930233</v>
      </c>
      <c r="O49" s="9">
        <v>150</v>
      </c>
      <c r="P49" s="10">
        <v>0.69302330000000001</v>
      </c>
      <c r="Q49" s="9">
        <v>185</v>
      </c>
      <c r="R49" s="10">
        <v>0.8511628</v>
      </c>
      <c r="S49" s="9">
        <v>205</v>
      </c>
      <c r="T49" s="10">
        <v>0.95348840000000001</v>
      </c>
      <c r="U49" s="9">
        <v>10</v>
      </c>
      <c r="V49" s="10">
        <v>4.65116E-2</v>
      </c>
      <c r="W49" s="9">
        <v>215</v>
      </c>
      <c r="X49" s="9">
        <v>70</v>
      </c>
      <c r="Y49" s="10">
        <v>0.33173079999999999</v>
      </c>
      <c r="Z49" s="9">
        <v>120</v>
      </c>
      <c r="AA49" s="10">
        <v>0.58653849999999996</v>
      </c>
      <c r="AB49" s="9">
        <v>185</v>
      </c>
      <c r="AC49" s="10">
        <v>0.88461540000000005</v>
      </c>
      <c r="AD49" s="9">
        <v>200</v>
      </c>
      <c r="AE49" s="10">
        <v>0.95192310000000002</v>
      </c>
      <c r="AF49" s="9">
        <v>10</v>
      </c>
      <c r="AG49" s="10">
        <v>4.8076899999999999E-2</v>
      </c>
      <c r="AH49" s="9">
        <v>210</v>
      </c>
      <c r="AI49" s="9">
        <v>60</v>
      </c>
      <c r="AJ49" s="10">
        <v>0.30964469999999999</v>
      </c>
      <c r="AK49" s="9">
        <v>100</v>
      </c>
      <c r="AL49" s="10">
        <v>0.50253809999999999</v>
      </c>
      <c r="AM49" s="9">
        <v>140</v>
      </c>
      <c r="AN49" s="10">
        <v>0.71065990000000001</v>
      </c>
      <c r="AO49" s="9">
        <v>165</v>
      </c>
      <c r="AP49" s="10">
        <v>0.82741120000000001</v>
      </c>
      <c r="AQ49" s="9">
        <v>35</v>
      </c>
      <c r="AR49" s="10">
        <v>0.17258879999999999</v>
      </c>
      <c r="AS49" s="9">
        <v>195</v>
      </c>
      <c r="AT49" s="9">
        <v>40</v>
      </c>
      <c r="AU49" s="10">
        <v>0.26</v>
      </c>
      <c r="AV49" s="9">
        <v>70</v>
      </c>
      <c r="AW49" s="10">
        <v>0.46666669999999999</v>
      </c>
      <c r="AX49" s="9">
        <v>95</v>
      </c>
      <c r="AY49" s="10">
        <v>0.64</v>
      </c>
      <c r="AZ49" s="9">
        <v>115</v>
      </c>
      <c r="BA49" s="10">
        <v>0.7733333</v>
      </c>
      <c r="BB49" s="9">
        <v>35</v>
      </c>
      <c r="BC49" s="10">
        <v>0.2266667</v>
      </c>
      <c r="BD49" s="9">
        <v>150</v>
      </c>
    </row>
    <row r="50" spans="1:56" ht="15" customHeight="1" x14ac:dyDescent="0.2">
      <c r="A50" t="s">
        <v>41</v>
      </c>
      <c r="B50" s="9">
        <v>2315</v>
      </c>
      <c r="C50" s="10">
        <v>0.62645390000000001</v>
      </c>
      <c r="D50" s="9">
        <v>2925</v>
      </c>
      <c r="E50" s="10">
        <v>0.79118200000000005</v>
      </c>
      <c r="F50" s="9">
        <v>3365</v>
      </c>
      <c r="G50" s="10">
        <v>0.90992700000000004</v>
      </c>
      <c r="H50" s="9">
        <v>3590</v>
      </c>
      <c r="I50" s="10">
        <v>0.97132810000000003</v>
      </c>
      <c r="J50" s="9">
        <v>105</v>
      </c>
      <c r="K50" s="10">
        <v>2.86719E-2</v>
      </c>
      <c r="L50" s="9">
        <v>3695</v>
      </c>
      <c r="M50" s="9">
        <v>2220</v>
      </c>
      <c r="N50" s="10">
        <v>0.62324539999999995</v>
      </c>
      <c r="O50" s="9">
        <v>2830</v>
      </c>
      <c r="P50" s="10">
        <v>0.79393599999999998</v>
      </c>
      <c r="Q50" s="9">
        <v>3315</v>
      </c>
      <c r="R50" s="10">
        <v>0.93009549999999996</v>
      </c>
      <c r="S50" s="9">
        <v>3495</v>
      </c>
      <c r="T50" s="10">
        <v>0.98062890000000003</v>
      </c>
      <c r="U50" s="9">
        <v>70</v>
      </c>
      <c r="V50" s="10">
        <v>1.9371099999999999E-2</v>
      </c>
      <c r="W50" s="9">
        <v>3560</v>
      </c>
      <c r="X50" s="9">
        <v>2310</v>
      </c>
      <c r="Y50" s="10">
        <v>0.60592550000000001</v>
      </c>
      <c r="Z50" s="9">
        <v>3095</v>
      </c>
      <c r="AA50" s="10">
        <v>0.81122179999999999</v>
      </c>
      <c r="AB50" s="9">
        <v>3655</v>
      </c>
      <c r="AC50" s="10">
        <v>0.95883589999999996</v>
      </c>
      <c r="AD50" s="9">
        <v>3780</v>
      </c>
      <c r="AE50" s="10">
        <v>0.99160990000000004</v>
      </c>
      <c r="AF50" s="9">
        <v>30</v>
      </c>
      <c r="AG50" s="10">
        <v>8.3900999999999993E-3</v>
      </c>
      <c r="AH50" s="9">
        <v>3815</v>
      </c>
      <c r="AI50" s="9">
        <v>1905</v>
      </c>
      <c r="AJ50" s="10">
        <v>0.56211270000000002</v>
      </c>
      <c r="AK50" s="9">
        <v>2600</v>
      </c>
      <c r="AL50" s="10">
        <v>0.76718799999999998</v>
      </c>
      <c r="AM50" s="9">
        <v>3035</v>
      </c>
      <c r="AN50" s="10">
        <v>0.89524930000000003</v>
      </c>
      <c r="AO50" s="9">
        <v>3275</v>
      </c>
      <c r="AP50" s="10">
        <v>0.96606669999999994</v>
      </c>
      <c r="AQ50" s="9">
        <v>115</v>
      </c>
      <c r="AR50" s="10">
        <v>3.39333E-2</v>
      </c>
      <c r="AS50" s="9">
        <v>3390</v>
      </c>
      <c r="AT50" s="9">
        <v>1940</v>
      </c>
      <c r="AU50" s="10">
        <v>0.60223389999999999</v>
      </c>
      <c r="AV50" s="9">
        <v>2540</v>
      </c>
      <c r="AW50" s="10">
        <v>0.78777540000000001</v>
      </c>
      <c r="AX50" s="9">
        <v>2935</v>
      </c>
      <c r="AY50" s="10">
        <v>0.91095250000000005</v>
      </c>
      <c r="AZ50" s="9">
        <v>3150</v>
      </c>
      <c r="BA50" s="10">
        <v>0.97766059999999999</v>
      </c>
      <c r="BB50" s="9">
        <v>70</v>
      </c>
      <c r="BC50" s="10">
        <v>2.2339399999999999E-2</v>
      </c>
      <c r="BD50" s="9">
        <v>3225</v>
      </c>
    </row>
    <row r="51" spans="1:56" ht="15" customHeight="1" x14ac:dyDescent="0.2">
      <c r="A51" s="22" t="s">
        <v>73</v>
      </c>
      <c r="B51" s="23">
        <v>35</v>
      </c>
      <c r="C51" s="24" t="s">
        <v>29</v>
      </c>
      <c r="D51" s="23">
        <v>40</v>
      </c>
      <c r="E51" s="24" t="s">
        <v>29</v>
      </c>
      <c r="F51" s="23">
        <v>40</v>
      </c>
      <c r="G51" s="24" t="s">
        <v>29</v>
      </c>
      <c r="H51" s="23">
        <v>40</v>
      </c>
      <c r="I51" s="24" t="s">
        <v>29</v>
      </c>
      <c r="J51" s="23" t="s">
        <v>29</v>
      </c>
      <c r="K51" s="24" t="s">
        <v>29</v>
      </c>
      <c r="L51" s="23">
        <v>45</v>
      </c>
      <c r="M51" s="23">
        <v>35</v>
      </c>
      <c r="N51" s="24">
        <v>0.88095239999999997</v>
      </c>
      <c r="O51" s="23">
        <v>40</v>
      </c>
      <c r="P51" s="24">
        <v>0.97619049999999996</v>
      </c>
      <c r="Q51" s="23">
        <v>40</v>
      </c>
      <c r="R51" s="24">
        <v>1</v>
      </c>
      <c r="S51" s="23">
        <v>40</v>
      </c>
      <c r="T51" s="24">
        <v>1</v>
      </c>
      <c r="U51" s="23">
        <v>0</v>
      </c>
      <c r="V51" s="24">
        <v>0</v>
      </c>
      <c r="W51" s="23">
        <v>40</v>
      </c>
      <c r="X51" s="23">
        <v>45</v>
      </c>
      <c r="Y51" s="24">
        <v>0.86274510000000004</v>
      </c>
      <c r="Z51" s="23">
        <v>50</v>
      </c>
      <c r="AA51" s="24">
        <v>0.98039220000000005</v>
      </c>
      <c r="AB51" s="23">
        <v>50</v>
      </c>
      <c r="AC51" s="24">
        <v>1</v>
      </c>
      <c r="AD51" s="23">
        <v>50</v>
      </c>
      <c r="AE51" s="24">
        <v>1</v>
      </c>
      <c r="AF51" s="23">
        <v>0</v>
      </c>
      <c r="AG51" s="24">
        <v>0</v>
      </c>
      <c r="AH51" s="23">
        <v>50</v>
      </c>
      <c r="AI51" s="23">
        <v>45</v>
      </c>
      <c r="AJ51" s="24">
        <v>0.87755099999999997</v>
      </c>
      <c r="AK51" s="23">
        <v>45</v>
      </c>
      <c r="AL51" s="24">
        <v>0.95918369999999997</v>
      </c>
      <c r="AM51" s="23">
        <v>50</v>
      </c>
      <c r="AN51" s="24">
        <v>0.97959180000000001</v>
      </c>
      <c r="AO51" s="23">
        <v>50</v>
      </c>
      <c r="AP51" s="24">
        <v>1</v>
      </c>
      <c r="AQ51" s="23">
        <v>0</v>
      </c>
      <c r="AR51" s="24">
        <v>0</v>
      </c>
      <c r="AS51" s="23">
        <v>50</v>
      </c>
      <c r="AT51" s="23">
        <v>20</v>
      </c>
      <c r="AU51" s="24">
        <v>0.79166669999999995</v>
      </c>
      <c r="AV51" s="23">
        <v>20</v>
      </c>
      <c r="AW51" s="24">
        <v>0.91666669999999995</v>
      </c>
      <c r="AX51" s="23">
        <v>25</v>
      </c>
      <c r="AY51" s="24">
        <v>1</v>
      </c>
      <c r="AZ51" s="23">
        <v>25</v>
      </c>
      <c r="BA51" s="24">
        <v>1</v>
      </c>
      <c r="BB51" s="23">
        <v>0</v>
      </c>
      <c r="BC51" s="24">
        <v>0</v>
      </c>
      <c r="BD51" s="23">
        <v>25</v>
      </c>
    </row>
    <row r="52" spans="1:56" ht="15" customHeight="1" x14ac:dyDescent="0.2">
      <c r="A52" t="s">
        <v>42</v>
      </c>
      <c r="B52" s="9">
        <v>68690</v>
      </c>
      <c r="C52" s="10">
        <v>0.44200489999999998</v>
      </c>
      <c r="D52" s="9">
        <v>103055</v>
      </c>
      <c r="E52" s="10">
        <v>0.66316180000000002</v>
      </c>
      <c r="F52" s="9">
        <v>128165</v>
      </c>
      <c r="G52" s="10">
        <v>0.82473090000000004</v>
      </c>
      <c r="H52" s="9">
        <v>144305</v>
      </c>
      <c r="I52" s="10">
        <v>0.92861050000000001</v>
      </c>
      <c r="J52" s="9">
        <v>11095</v>
      </c>
      <c r="K52" s="10">
        <v>7.1389499999999995E-2</v>
      </c>
      <c r="L52" s="9">
        <v>155400</v>
      </c>
      <c r="M52" s="9">
        <v>77390</v>
      </c>
      <c r="N52" s="10">
        <v>0.51521910000000004</v>
      </c>
      <c r="O52" s="9">
        <v>106630</v>
      </c>
      <c r="P52" s="10">
        <v>0.70989170000000001</v>
      </c>
      <c r="Q52" s="9">
        <v>130975</v>
      </c>
      <c r="R52" s="10">
        <v>0.87195579999999995</v>
      </c>
      <c r="S52" s="9">
        <v>142095</v>
      </c>
      <c r="T52" s="10">
        <v>0.94600079999999998</v>
      </c>
      <c r="U52" s="9">
        <v>8110</v>
      </c>
      <c r="V52" s="10">
        <v>5.3999199999999997E-2</v>
      </c>
      <c r="W52" s="9">
        <v>150205</v>
      </c>
      <c r="X52" s="9">
        <v>71245</v>
      </c>
      <c r="Y52" s="10">
        <v>0.46350219999999998</v>
      </c>
      <c r="Z52" s="9">
        <v>108085</v>
      </c>
      <c r="AA52" s="10">
        <v>0.70317090000000004</v>
      </c>
      <c r="AB52" s="9">
        <v>138885</v>
      </c>
      <c r="AC52" s="10">
        <v>0.90355739999999996</v>
      </c>
      <c r="AD52" s="9">
        <v>148410</v>
      </c>
      <c r="AE52" s="10">
        <v>0.96551900000000002</v>
      </c>
      <c r="AF52" s="9">
        <v>5300</v>
      </c>
      <c r="AG52" s="10">
        <v>3.4480999999999998E-2</v>
      </c>
      <c r="AH52" s="9">
        <v>153710</v>
      </c>
      <c r="AI52" s="9">
        <v>58205</v>
      </c>
      <c r="AJ52" s="10">
        <v>0.39179750000000002</v>
      </c>
      <c r="AK52" s="9">
        <v>92765</v>
      </c>
      <c r="AL52" s="10">
        <v>0.6243976</v>
      </c>
      <c r="AM52" s="9">
        <v>119205</v>
      </c>
      <c r="AN52" s="10">
        <v>0.8023747</v>
      </c>
      <c r="AO52" s="9">
        <v>136215</v>
      </c>
      <c r="AP52" s="10">
        <v>0.91686409999999996</v>
      </c>
      <c r="AQ52" s="9">
        <v>12350</v>
      </c>
      <c r="AR52" s="10">
        <v>8.3135899999999999E-2</v>
      </c>
      <c r="AS52" s="9">
        <v>148565</v>
      </c>
      <c r="AT52" s="9">
        <v>56975</v>
      </c>
      <c r="AU52" s="10">
        <v>0.39094509999999999</v>
      </c>
      <c r="AV52" s="9">
        <v>90495</v>
      </c>
      <c r="AW52" s="10">
        <v>0.62097380000000002</v>
      </c>
      <c r="AX52" s="9">
        <v>116790</v>
      </c>
      <c r="AY52" s="10">
        <v>0.80138469999999995</v>
      </c>
      <c r="AZ52" s="9">
        <v>132895</v>
      </c>
      <c r="BA52" s="10">
        <v>0.91190800000000005</v>
      </c>
      <c r="BB52" s="9">
        <v>12840</v>
      </c>
      <c r="BC52" s="10">
        <v>8.8092000000000004E-2</v>
      </c>
      <c r="BD52" s="9">
        <v>145735</v>
      </c>
    </row>
    <row r="53"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2"/>
  <sheetViews>
    <sheetView workbookViewId="0"/>
  </sheetViews>
  <sheetFormatPr defaultColWidth="11.5546875" defaultRowHeight="15.6" x14ac:dyDescent="0.2"/>
  <cols>
    <col min="1" max="1" width="45" customWidth="1"/>
    <col min="2" max="2" width="17.88671875" style="9" bestFit="1" customWidth="1"/>
    <col min="3" max="3" width="22.33203125" style="10" bestFit="1" customWidth="1"/>
    <col min="4" max="4" width="20.77734375" style="9" bestFit="1" customWidth="1"/>
    <col min="5" max="5" width="25.21875" style="10" bestFit="1" customWidth="1"/>
    <col min="6" max="6" width="20.77734375" style="9" bestFit="1" customWidth="1"/>
    <col min="7" max="7" width="25.21875" style="10" bestFit="1" customWidth="1"/>
    <col min="8" max="8" width="20.77734375" style="9" bestFit="1" customWidth="1"/>
    <col min="9" max="9" width="25.21875" style="10" bestFit="1" customWidth="1"/>
    <col min="10" max="10" width="19.33203125" style="9" bestFit="1" customWidth="1"/>
    <col min="11" max="11" width="23.6640625" style="10" bestFit="1" customWidth="1"/>
    <col min="12" max="12" width="11.21875" style="9" bestFit="1" customWidth="1"/>
    <col min="13" max="13" width="17.88671875" style="9" bestFit="1" customWidth="1"/>
    <col min="14" max="14" width="22.33203125" style="10" bestFit="1" customWidth="1"/>
    <col min="15" max="15" width="20.77734375" style="9" bestFit="1" customWidth="1"/>
    <col min="16" max="16" width="25.21875" style="10" bestFit="1" customWidth="1"/>
    <col min="17" max="17" width="20.77734375" style="9" bestFit="1" customWidth="1"/>
    <col min="18" max="18" width="25.21875" style="10" bestFit="1" customWidth="1"/>
    <col min="19" max="19" width="20.77734375" style="9" bestFit="1" customWidth="1"/>
    <col min="20" max="20" width="25.21875" style="10" bestFit="1" customWidth="1"/>
    <col min="21" max="21" width="19.33203125" style="9" bestFit="1" customWidth="1"/>
    <col min="22" max="22" width="23.6640625" style="10" bestFit="1" customWidth="1"/>
    <col min="23" max="23" width="11.21875" style="9" bestFit="1" customWidth="1"/>
    <col min="24" max="24" width="17.88671875" style="9" bestFit="1" customWidth="1"/>
    <col min="25" max="25" width="22.33203125" style="10" bestFit="1" customWidth="1"/>
    <col min="26" max="26" width="20.77734375" style="9" bestFit="1" customWidth="1"/>
    <col min="27" max="27" width="25.21875" style="10" bestFit="1" customWidth="1"/>
    <col min="28" max="28" width="20.77734375" style="9" bestFit="1" customWidth="1"/>
    <col min="29" max="29" width="25.21875" style="10" bestFit="1" customWidth="1"/>
    <col min="30" max="30" width="20.77734375" style="9" bestFit="1" customWidth="1"/>
    <col min="31" max="31" width="25.21875" style="10" bestFit="1" customWidth="1"/>
    <col min="32" max="32" width="19.33203125" style="9" bestFit="1" customWidth="1"/>
    <col min="33" max="33" width="23.6640625" style="10" bestFit="1" customWidth="1"/>
    <col min="34" max="34" width="11.21875" style="9" bestFit="1" customWidth="1"/>
    <col min="35" max="35" width="17.88671875" style="9" bestFit="1" customWidth="1"/>
    <col min="36" max="36" width="22.33203125" style="10" bestFit="1" customWidth="1"/>
    <col min="37" max="37" width="20.77734375" style="9" bestFit="1" customWidth="1"/>
    <col min="38" max="38" width="25.21875" style="10" bestFit="1" customWidth="1"/>
    <col min="39" max="39" width="20.77734375" style="9" bestFit="1" customWidth="1"/>
    <col min="40" max="40" width="25.21875" style="10" bestFit="1" customWidth="1"/>
    <col min="41" max="41" width="20.77734375" style="9" bestFit="1" customWidth="1"/>
    <col min="42" max="42" width="25.21875" style="10" bestFit="1" customWidth="1"/>
    <col min="43" max="43" width="19.33203125" style="9" bestFit="1" customWidth="1"/>
    <col min="44" max="44" width="23.6640625" style="10" bestFit="1" customWidth="1"/>
    <col min="45" max="45" width="11.21875" style="9" bestFit="1" customWidth="1"/>
    <col min="46" max="46" width="17.88671875" style="9" bestFit="1" customWidth="1"/>
    <col min="47" max="47" width="22.33203125" style="10" bestFit="1" customWidth="1"/>
    <col min="48" max="48" width="20.77734375" style="9" bestFit="1" customWidth="1"/>
    <col min="49" max="49" width="25.21875" style="10" bestFit="1" customWidth="1"/>
    <col min="50" max="50" width="20.77734375" style="9" bestFit="1" customWidth="1"/>
    <col min="51" max="51" width="25.21875" style="10" bestFit="1" customWidth="1"/>
    <col min="52" max="52" width="20.77734375" style="9" bestFit="1" customWidth="1"/>
    <col min="53" max="53" width="25.21875" style="10" bestFit="1" customWidth="1"/>
    <col min="54" max="54" width="19.33203125" style="9" bestFit="1" customWidth="1"/>
    <col min="55" max="55" width="23.6640625" style="10" bestFit="1" customWidth="1"/>
    <col min="56" max="56" width="11.21875" style="9" bestFit="1" customWidth="1"/>
    <col min="57" max="57" width="11.5546875" customWidth="1"/>
  </cols>
  <sheetData>
    <row r="1" spans="1:56" ht="35.1" customHeight="1" x14ac:dyDescent="0.2">
      <c r="A1" s="6" t="s">
        <v>142</v>
      </c>
    </row>
    <row r="2" spans="1:56" ht="17.45" customHeight="1" x14ac:dyDescent="0.2">
      <c r="A2" s="11" t="s">
        <v>7</v>
      </c>
    </row>
    <row r="3" spans="1:56" s="20" customFormat="1" ht="15" customHeight="1" x14ac:dyDescent="0.25">
      <c r="A3" s="17" t="s">
        <v>8</v>
      </c>
      <c r="B3" s="18" t="s">
        <v>84</v>
      </c>
      <c r="C3" s="19" t="s">
        <v>85</v>
      </c>
      <c r="D3" s="18" t="s">
        <v>86</v>
      </c>
      <c r="E3" s="19" t="s">
        <v>87</v>
      </c>
      <c r="F3" s="18" t="s">
        <v>88</v>
      </c>
      <c r="G3" s="19" t="s">
        <v>89</v>
      </c>
      <c r="H3" s="18" t="s">
        <v>90</v>
      </c>
      <c r="I3" s="19" t="s">
        <v>91</v>
      </c>
      <c r="J3" s="18" t="s">
        <v>92</v>
      </c>
      <c r="K3" s="19" t="s">
        <v>93</v>
      </c>
      <c r="L3" s="18" t="s">
        <v>11</v>
      </c>
      <c r="M3" s="18" t="s">
        <v>94</v>
      </c>
      <c r="N3" s="19" t="s">
        <v>95</v>
      </c>
      <c r="O3" s="18" t="s">
        <v>96</v>
      </c>
      <c r="P3" s="19" t="s">
        <v>97</v>
      </c>
      <c r="Q3" s="18" t="s">
        <v>98</v>
      </c>
      <c r="R3" s="19" t="s">
        <v>99</v>
      </c>
      <c r="S3" s="18" t="s">
        <v>100</v>
      </c>
      <c r="T3" s="19" t="s">
        <v>101</v>
      </c>
      <c r="U3" s="18" t="s">
        <v>102</v>
      </c>
      <c r="V3" s="19" t="s">
        <v>103</v>
      </c>
      <c r="W3" s="18" t="s">
        <v>14</v>
      </c>
      <c r="X3" s="18" t="s">
        <v>104</v>
      </c>
      <c r="Y3" s="19" t="s">
        <v>105</v>
      </c>
      <c r="Z3" s="18" t="s">
        <v>106</v>
      </c>
      <c r="AA3" s="19" t="s">
        <v>107</v>
      </c>
      <c r="AB3" s="18" t="s">
        <v>108</v>
      </c>
      <c r="AC3" s="19" t="s">
        <v>109</v>
      </c>
      <c r="AD3" s="18" t="s">
        <v>110</v>
      </c>
      <c r="AE3" s="19" t="s">
        <v>111</v>
      </c>
      <c r="AF3" s="18" t="s">
        <v>112</v>
      </c>
      <c r="AG3" s="19" t="s">
        <v>113</v>
      </c>
      <c r="AH3" s="18" t="s">
        <v>17</v>
      </c>
      <c r="AI3" s="18" t="s">
        <v>114</v>
      </c>
      <c r="AJ3" s="19" t="s">
        <v>115</v>
      </c>
      <c r="AK3" s="18" t="s">
        <v>116</v>
      </c>
      <c r="AL3" s="19" t="s">
        <v>117</v>
      </c>
      <c r="AM3" s="18" t="s">
        <v>118</v>
      </c>
      <c r="AN3" s="19" t="s">
        <v>119</v>
      </c>
      <c r="AO3" s="18" t="s">
        <v>120</v>
      </c>
      <c r="AP3" s="19" t="s">
        <v>121</v>
      </c>
      <c r="AQ3" s="18" t="s">
        <v>122</v>
      </c>
      <c r="AR3" s="19" t="s">
        <v>123</v>
      </c>
      <c r="AS3" s="18" t="s">
        <v>20</v>
      </c>
      <c r="AT3" s="18" t="s">
        <v>124</v>
      </c>
      <c r="AU3" s="19" t="s">
        <v>125</v>
      </c>
      <c r="AV3" s="18" t="s">
        <v>126</v>
      </c>
      <c r="AW3" s="19" t="s">
        <v>127</v>
      </c>
      <c r="AX3" s="18" t="s">
        <v>128</v>
      </c>
      <c r="AY3" s="19" t="s">
        <v>129</v>
      </c>
      <c r="AZ3" s="18" t="s">
        <v>130</v>
      </c>
      <c r="BA3" s="19" t="s">
        <v>131</v>
      </c>
      <c r="BB3" s="18" t="s">
        <v>132</v>
      </c>
      <c r="BC3" s="19" t="s">
        <v>133</v>
      </c>
      <c r="BD3" s="18" t="s">
        <v>23</v>
      </c>
    </row>
    <row r="4" spans="1:56" ht="15" customHeight="1" x14ac:dyDescent="0.2">
      <c r="A4" t="s">
        <v>134</v>
      </c>
      <c r="B4" s="9">
        <v>190</v>
      </c>
      <c r="C4" s="10">
        <v>0.41501100000000002</v>
      </c>
      <c r="D4" s="9">
        <v>255</v>
      </c>
      <c r="E4" s="10">
        <v>0.56732890000000002</v>
      </c>
      <c r="F4" s="9">
        <v>325</v>
      </c>
      <c r="G4" s="10">
        <v>0.71964680000000003</v>
      </c>
      <c r="H4" s="9">
        <v>385</v>
      </c>
      <c r="I4" s="10">
        <v>0.84547459999999997</v>
      </c>
      <c r="J4" s="9">
        <v>70</v>
      </c>
      <c r="K4" s="10">
        <v>0.15452540000000001</v>
      </c>
      <c r="L4" s="9">
        <v>455</v>
      </c>
      <c r="M4" s="9">
        <v>405</v>
      </c>
      <c r="N4" s="10">
        <v>0.66447369999999994</v>
      </c>
      <c r="O4" s="9">
        <v>505</v>
      </c>
      <c r="P4" s="10">
        <v>0.83059210000000006</v>
      </c>
      <c r="Q4" s="9">
        <v>560</v>
      </c>
      <c r="R4" s="10">
        <v>0.9226974</v>
      </c>
      <c r="S4" s="9">
        <v>585</v>
      </c>
      <c r="T4" s="10">
        <v>0.96052630000000006</v>
      </c>
      <c r="U4" s="9">
        <v>25</v>
      </c>
      <c r="V4" s="10">
        <v>3.94737E-2</v>
      </c>
      <c r="W4" s="9">
        <v>610</v>
      </c>
      <c r="X4" s="9">
        <v>285</v>
      </c>
      <c r="Y4" s="10">
        <v>0.54389310000000002</v>
      </c>
      <c r="Z4" s="9">
        <v>405</v>
      </c>
      <c r="AA4" s="10">
        <v>0.77099240000000002</v>
      </c>
      <c r="AB4" s="9">
        <v>490</v>
      </c>
      <c r="AC4" s="10">
        <v>0.93511449999999996</v>
      </c>
      <c r="AD4" s="9">
        <v>515</v>
      </c>
      <c r="AE4" s="10">
        <v>0.98282440000000004</v>
      </c>
      <c r="AF4" s="9">
        <v>10</v>
      </c>
      <c r="AG4" s="10">
        <v>1.7175599999999999E-2</v>
      </c>
      <c r="AH4" s="9">
        <v>525</v>
      </c>
      <c r="AI4" s="9">
        <v>225</v>
      </c>
      <c r="AJ4" s="10">
        <v>0.42350749999999998</v>
      </c>
      <c r="AK4" s="9">
        <v>340</v>
      </c>
      <c r="AL4" s="10">
        <v>0.63619400000000004</v>
      </c>
      <c r="AM4" s="9">
        <v>435</v>
      </c>
      <c r="AN4" s="10">
        <v>0.81156720000000004</v>
      </c>
      <c r="AO4" s="9">
        <v>490</v>
      </c>
      <c r="AP4" s="10">
        <v>0.91044780000000003</v>
      </c>
      <c r="AQ4" s="9">
        <v>50</v>
      </c>
      <c r="AR4" s="10">
        <v>8.9552199999999998E-2</v>
      </c>
      <c r="AS4" s="9">
        <v>535</v>
      </c>
      <c r="AT4" s="9">
        <v>200</v>
      </c>
      <c r="AU4" s="10">
        <v>0.38403039999999999</v>
      </c>
      <c r="AV4" s="9">
        <v>320</v>
      </c>
      <c r="AW4" s="10">
        <v>0.61216729999999997</v>
      </c>
      <c r="AX4" s="9">
        <v>425</v>
      </c>
      <c r="AY4" s="10">
        <v>0.80798479999999995</v>
      </c>
      <c r="AZ4" s="9">
        <v>455</v>
      </c>
      <c r="BA4" s="10">
        <v>0.86692020000000003</v>
      </c>
      <c r="BB4" s="9">
        <v>70</v>
      </c>
      <c r="BC4" s="10">
        <v>0.1330798</v>
      </c>
      <c r="BD4" s="9">
        <v>525</v>
      </c>
    </row>
    <row r="5" spans="1:56" ht="15" customHeight="1" x14ac:dyDescent="0.2">
      <c r="A5" t="s">
        <v>44</v>
      </c>
      <c r="B5" s="9">
        <v>1030</v>
      </c>
      <c r="C5" s="10">
        <v>0.39433380000000001</v>
      </c>
      <c r="D5" s="9">
        <v>1665</v>
      </c>
      <c r="E5" s="10">
        <v>0.63705970000000001</v>
      </c>
      <c r="F5" s="9">
        <v>2170</v>
      </c>
      <c r="G5" s="10">
        <v>0.83116389999999996</v>
      </c>
      <c r="H5" s="9">
        <v>2460</v>
      </c>
      <c r="I5" s="10">
        <v>0.94218990000000002</v>
      </c>
      <c r="J5" s="9">
        <v>150</v>
      </c>
      <c r="K5" s="10">
        <v>5.7810100000000003E-2</v>
      </c>
      <c r="L5" s="9">
        <v>2610</v>
      </c>
      <c r="M5" s="9">
        <v>1480</v>
      </c>
      <c r="N5" s="10">
        <v>0.53695649999999995</v>
      </c>
      <c r="O5" s="9">
        <v>2135</v>
      </c>
      <c r="P5" s="10">
        <v>0.77427539999999995</v>
      </c>
      <c r="Q5" s="9">
        <v>2555</v>
      </c>
      <c r="R5" s="10">
        <v>0.92536229999999997</v>
      </c>
      <c r="S5" s="9">
        <v>2700</v>
      </c>
      <c r="T5" s="10">
        <v>0.97862320000000003</v>
      </c>
      <c r="U5" s="9">
        <v>60</v>
      </c>
      <c r="V5" s="10">
        <v>2.1376800000000001E-2</v>
      </c>
      <c r="W5" s="9">
        <v>2760</v>
      </c>
      <c r="X5" s="9">
        <v>1085</v>
      </c>
      <c r="Y5" s="10">
        <v>0.43084260000000002</v>
      </c>
      <c r="Z5" s="9">
        <v>1815</v>
      </c>
      <c r="AA5" s="10">
        <v>0.72178059999999999</v>
      </c>
      <c r="AB5" s="9">
        <v>2355</v>
      </c>
      <c r="AC5" s="10">
        <v>0.93640699999999999</v>
      </c>
      <c r="AD5" s="9">
        <v>2470</v>
      </c>
      <c r="AE5" s="10">
        <v>0.98092210000000002</v>
      </c>
      <c r="AF5" s="9">
        <v>50</v>
      </c>
      <c r="AG5" s="10">
        <v>1.9077899999999998E-2</v>
      </c>
      <c r="AH5" s="9">
        <v>2515</v>
      </c>
      <c r="AI5" s="9">
        <v>770</v>
      </c>
      <c r="AJ5" s="10">
        <v>0.31267719999999999</v>
      </c>
      <c r="AK5" s="9">
        <v>1430</v>
      </c>
      <c r="AL5" s="10">
        <v>0.57877679999999998</v>
      </c>
      <c r="AM5" s="9">
        <v>1965</v>
      </c>
      <c r="AN5" s="10">
        <v>0.79667880000000002</v>
      </c>
      <c r="AO5" s="9">
        <v>2280</v>
      </c>
      <c r="AP5" s="10">
        <v>0.92304580000000003</v>
      </c>
      <c r="AQ5" s="9">
        <v>190</v>
      </c>
      <c r="AR5" s="10">
        <v>7.69542E-2</v>
      </c>
      <c r="AS5" s="9">
        <v>2470</v>
      </c>
      <c r="AT5" s="9">
        <v>855</v>
      </c>
      <c r="AU5" s="10">
        <v>0.3307544</v>
      </c>
      <c r="AV5" s="9">
        <v>1575</v>
      </c>
      <c r="AW5" s="10">
        <v>0.61005799999999999</v>
      </c>
      <c r="AX5" s="9">
        <v>2060</v>
      </c>
      <c r="AY5" s="10">
        <v>0.79613149999999999</v>
      </c>
      <c r="AZ5" s="9">
        <v>2260</v>
      </c>
      <c r="BA5" s="10">
        <v>0.87504839999999995</v>
      </c>
      <c r="BB5" s="9">
        <v>325</v>
      </c>
      <c r="BC5" s="10">
        <v>0.1249516</v>
      </c>
      <c r="BD5" s="9">
        <v>2585</v>
      </c>
    </row>
    <row r="6" spans="1:56" ht="15" customHeight="1" x14ac:dyDescent="0.2">
      <c r="A6" t="s">
        <v>45</v>
      </c>
      <c r="B6" s="9">
        <v>75</v>
      </c>
      <c r="C6" s="10">
        <v>0.2152975</v>
      </c>
      <c r="D6" s="9">
        <v>160</v>
      </c>
      <c r="E6" s="10">
        <v>0.45892349999999998</v>
      </c>
      <c r="F6" s="9">
        <v>250</v>
      </c>
      <c r="G6" s="10">
        <v>0.70821529999999999</v>
      </c>
      <c r="H6" s="9">
        <v>310</v>
      </c>
      <c r="I6" s="10">
        <v>0.88101980000000002</v>
      </c>
      <c r="J6" s="9">
        <v>40</v>
      </c>
      <c r="K6" s="10">
        <v>0.11898019999999999</v>
      </c>
      <c r="L6" s="9">
        <v>355</v>
      </c>
      <c r="M6" s="9" t="s">
        <v>31</v>
      </c>
      <c r="N6" s="10" t="s">
        <v>31</v>
      </c>
      <c r="O6" s="9" t="s">
        <v>31</v>
      </c>
      <c r="P6" s="10" t="s">
        <v>31</v>
      </c>
      <c r="Q6" s="9" t="s">
        <v>31</v>
      </c>
      <c r="R6" s="10" t="s">
        <v>31</v>
      </c>
      <c r="S6" s="9" t="s">
        <v>31</v>
      </c>
      <c r="T6" s="10" t="s">
        <v>31</v>
      </c>
      <c r="U6" s="9" t="s">
        <v>31</v>
      </c>
      <c r="V6" s="10" t="s">
        <v>31</v>
      </c>
      <c r="W6" s="9" t="s">
        <v>31</v>
      </c>
      <c r="X6" s="9" t="s">
        <v>31</v>
      </c>
      <c r="Y6" s="10" t="s">
        <v>31</v>
      </c>
      <c r="Z6" s="9" t="s">
        <v>31</v>
      </c>
      <c r="AA6" s="10" t="s">
        <v>31</v>
      </c>
      <c r="AB6" s="9" t="s">
        <v>31</v>
      </c>
      <c r="AC6" s="10" t="s">
        <v>31</v>
      </c>
      <c r="AD6" s="9" t="s">
        <v>31</v>
      </c>
      <c r="AE6" s="10" t="s">
        <v>31</v>
      </c>
      <c r="AF6" s="9" t="s">
        <v>31</v>
      </c>
      <c r="AG6" s="10" t="s">
        <v>31</v>
      </c>
      <c r="AH6" s="9" t="s">
        <v>31</v>
      </c>
      <c r="AI6" s="9" t="s">
        <v>31</v>
      </c>
      <c r="AJ6" s="10" t="s">
        <v>31</v>
      </c>
      <c r="AK6" s="9" t="s">
        <v>31</v>
      </c>
      <c r="AL6" s="10" t="s">
        <v>31</v>
      </c>
      <c r="AM6" s="9" t="s">
        <v>31</v>
      </c>
      <c r="AN6" s="10" t="s">
        <v>31</v>
      </c>
      <c r="AO6" s="9" t="s">
        <v>31</v>
      </c>
      <c r="AP6" s="10" t="s">
        <v>31</v>
      </c>
      <c r="AQ6" s="9" t="s">
        <v>31</v>
      </c>
      <c r="AR6" s="10" t="s">
        <v>31</v>
      </c>
      <c r="AS6" s="9" t="s">
        <v>31</v>
      </c>
      <c r="AT6" s="9" t="s">
        <v>31</v>
      </c>
      <c r="AU6" s="10" t="s">
        <v>31</v>
      </c>
      <c r="AV6" s="9" t="s">
        <v>31</v>
      </c>
      <c r="AW6" s="10" t="s">
        <v>31</v>
      </c>
      <c r="AX6" s="9" t="s">
        <v>31</v>
      </c>
      <c r="AY6" s="10" t="s">
        <v>31</v>
      </c>
      <c r="AZ6" s="9" t="s">
        <v>31</v>
      </c>
      <c r="BA6" s="10" t="s">
        <v>31</v>
      </c>
      <c r="BB6" s="9" t="s">
        <v>31</v>
      </c>
      <c r="BC6" s="10" t="s">
        <v>31</v>
      </c>
      <c r="BD6" s="9" t="s">
        <v>31</v>
      </c>
    </row>
    <row r="7" spans="1:56" ht="15" customHeight="1" x14ac:dyDescent="0.2">
      <c r="A7" t="s">
        <v>46</v>
      </c>
      <c r="B7" s="9">
        <v>1240</v>
      </c>
      <c r="C7" s="10">
        <v>0.27383049999999998</v>
      </c>
      <c r="D7" s="9">
        <v>2655</v>
      </c>
      <c r="E7" s="10">
        <v>0.58605470000000004</v>
      </c>
      <c r="F7" s="9">
        <v>3890</v>
      </c>
      <c r="G7" s="10">
        <v>0.85878200000000005</v>
      </c>
      <c r="H7" s="9">
        <v>4420</v>
      </c>
      <c r="I7" s="10">
        <v>0.97506619999999999</v>
      </c>
      <c r="J7" s="9">
        <v>115</v>
      </c>
      <c r="K7" s="10">
        <v>2.4933799999999999E-2</v>
      </c>
      <c r="L7" s="9">
        <v>4530</v>
      </c>
      <c r="M7" s="9">
        <v>2315</v>
      </c>
      <c r="N7" s="10">
        <v>0.50623220000000002</v>
      </c>
      <c r="O7" s="9">
        <v>3605</v>
      </c>
      <c r="P7" s="10">
        <v>0.78876009999999996</v>
      </c>
      <c r="Q7" s="9">
        <v>4370</v>
      </c>
      <c r="R7" s="10">
        <v>0.95582769999999995</v>
      </c>
      <c r="S7" s="9">
        <v>4510</v>
      </c>
      <c r="T7" s="10">
        <v>0.98644220000000005</v>
      </c>
      <c r="U7" s="9">
        <v>60</v>
      </c>
      <c r="V7" s="10">
        <v>1.35578E-2</v>
      </c>
      <c r="W7" s="9">
        <v>4575</v>
      </c>
      <c r="X7" s="9">
        <v>1880</v>
      </c>
      <c r="Y7" s="10">
        <v>0.43454169999999998</v>
      </c>
      <c r="Z7" s="9">
        <v>3280</v>
      </c>
      <c r="AA7" s="10">
        <v>0.75756179999999995</v>
      </c>
      <c r="AB7" s="9">
        <v>4170</v>
      </c>
      <c r="AC7" s="10">
        <v>0.96328789999999997</v>
      </c>
      <c r="AD7" s="9">
        <v>4285</v>
      </c>
      <c r="AE7" s="10">
        <v>0.98960979999999998</v>
      </c>
      <c r="AF7" s="9">
        <v>45</v>
      </c>
      <c r="AG7" s="10">
        <v>1.03902E-2</v>
      </c>
      <c r="AH7" s="9">
        <v>4330</v>
      </c>
      <c r="AI7" s="9">
        <v>1050</v>
      </c>
      <c r="AJ7" s="10">
        <v>0.24851790000000001</v>
      </c>
      <c r="AK7" s="9">
        <v>2270</v>
      </c>
      <c r="AL7" s="10">
        <v>0.53806019999999999</v>
      </c>
      <c r="AM7" s="9">
        <v>3450</v>
      </c>
      <c r="AN7" s="10">
        <v>0.81811710000000004</v>
      </c>
      <c r="AO7" s="9">
        <v>4075</v>
      </c>
      <c r="AP7" s="10">
        <v>0.96608959999999999</v>
      </c>
      <c r="AQ7" s="9">
        <v>145</v>
      </c>
      <c r="AR7" s="10">
        <v>3.39104E-2</v>
      </c>
      <c r="AS7" s="9">
        <v>4215</v>
      </c>
      <c r="AT7" s="9">
        <v>1285</v>
      </c>
      <c r="AU7" s="10">
        <v>0.29770459999999999</v>
      </c>
      <c r="AV7" s="9">
        <v>2540</v>
      </c>
      <c r="AW7" s="10">
        <v>0.58845349999999996</v>
      </c>
      <c r="AX7" s="9">
        <v>3665</v>
      </c>
      <c r="AY7" s="10">
        <v>0.84998839999999998</v>
      </c>
      <c r="AZ7" s="9">
        <v>4020</v>
      </c>
      <c r="BA7" s="10">
        <v>0.93229770000000001</v>
      </c>
      <c r="BB7" s="9">
        <v>290</v>
      </c>
      <c r="BC7" s="10">
        <v>6.7702300000000007E-2</v>
      </c>
      <c r="BD7" s="9">
        <v>4315</v>
      </c>
    </row>
    <row r="8" spans="1:56" ht="15" customHeight="1" x14ac:dyDescent="0.2">
      <c r="A8" t="s">
        <v>47</v>
      </c>
      <c r="B8" s="9">
        <v>1465</v>
      </c>
      <c r="C8" s="10">
        <v>0.31094579999999999</v>
      </c>
      <c r="D8" s="9">
        <v>2470</v>
      </c>
      <c r="E8" s="10">
        <v>0.52454840000000003</v>
      </c>
      <c r="F8" s="9">
        <v>3520</v>
      </c>
      <c r="G8" s="10">
        <v>0.74792769999999997</v>
      </c>
      <c r="H8" s="9">
        <v>4300</v>
      </c>
      <c r="I8" s="10">
        <v>0.91370879999999999</v>
      </c>
      <c r="J8" s="9">
        <v>405</v>
      </c>
      <c r="K8" s="10">
        <v>8.6291199999999998E-2</v>
      </c>
      <c r="L8" s="9">
        <v>4705</v>
      </c>
      <c r="M8" s="9">
        <v>1810</v>
      </c>
      <c r="N8" s="10">
        <v>0.37546620000000003</v>
      </c>
      <c r="O8" s="9">
        <v>2840</v>
      </c>
      <c r="P8" s="10">
        <v>0.58889349999999996</v>
      </c>
      <c r="Q8" s="9">
        <v>3795</v>
      </c>
      <c r="R8" s="10">
        <v>0.78636550000000005</v>
      </c>
      <c r="S8" s="9">
        <v>4340</v>
      </c>
      <c r="T8" s="10">
        <v>0.89929550000000003</v>
      </c>
      <c r="U8" s="9">
        <v>485</v>
      </c>
      <c r="V8" s="10">
        <v>0.1007045</v>
      </c>
      <c r="W8" s="9">
        <v>4825</v>
      </c>
      <c r="X8" s="9">
        <v>1730</v>
      </c>
      <c r="Y8" s="10">
        <v>0.35773369999999999</v>
      </c>
      <c r="Z8" s="9">
        <v>2960</v>
      </c>
      <c r="AA8" s="10">
        <v>0.61228289999999996</v>
      </c>
      <c r="AB8" s="9">
        <v>4115</v>
      </c>
      <c r="AC8" s="10">
        <v>0.8511166</v>
      </c>
      <c r="AD8" s="9">
        <v>4610</v>
      </c>
      <c r="AE8" s="10">
        <v>0.95326719999999998</v>
      </c>
      <c r="AF8" s="9">
        <v>225</v>
      </c>
      <c r="AG8" s="10">
        <v>4.6732799999999998E-2</v>
      </c>
      <c r="AH8" s="9">
        <v>4835</v>
      </c>
      <c r="AI8" s="9">
        <v>1380</v>
      </c>
      <c r="AJ8" s="10">
        <v>0.27269130000000003</v>
      </c>
      <c r="AK8" s="9">
        <v>2500</v>
      </c>
      <c r="AL8" s="10">
        <v>0.494562</v>
      </c>
      <c r="AM8" s="9">
        <v>3645</v>
      </c>
      <c r="AN8" s="10">
        <v>0.72078310000000001</v>
      </c>
      <c r="AO8" s="9">
        <v>4555</v>
      </c>
      <c r="AP8" s="10">
        <v>0.90033620000000003</v>
      </c>
      <c r="AQ8" s="9">
        <v>505</v>
      </c>
      <c r="AR8" s="10">
        <v>9.9663799999999997E-2</v>
      </c>
      <c r="AS8" s="9">
        <v>5055</v>
      </c>
      <c r="AT8" s="9">
        <v>1215</v>
      </c>
      <c r="AU8" s="10">
        <v>0.2505155</v>
      </c>
      <c r="AV8" s="9">
        <v>2390</v>
      </c>
      <c r="AW8" s="10">
        <v>0.49319590000000002</v>
      </c>
      <c r="AX8" s="9">
        <v>3595</v>
      </c>
      <c r="AY8" s="10">
        <v>0.74164949999999996</v>
      </c>
      <c r="AZ8" s="9">
        <v>4065</v>
      </c>
      <c r="BA8" s="10">
        <v>0.83773200000000003</v>
      </c>
      <c r="BB8" s="9">
        <v>785</v>
      </c>
      <c r="BC8" s="10">
        <v>0.162268</v>
      </c>
      <c r="BD8" s="9">
        <v>4850</v>
      </c>
    </row>
    <row r="9" spans="1:56" ht="15" customHeight="1" x14ac:dyDescent="0.2">
      <c r="A9" t="s">
        <v>135</v>
      </c>
      <c r="B9" s="9">
        <v>2340</v>
      </c>
      <c r="C9" s="10">
        <v>0.49565769999999998</v>
      </c>
      <c r="D9" s="9">
        <v>3345</v>
      </c>
      <c r="E9" s="10">
        <v>0.70874809999999999</v>
      </c>
      <c r="F9" s="9">
        <v>4015</v>
      </c>
      <c r="G9" s="10">
        <v>0.85024359999999999</v>
      </c>
      <c r="H9" s="9">
        <v>4385</v>
      </c>
      <c r="I9" s="10">
        <v>0.92840500000000004</v>
      </c>
      <c r="J9" s="9">
        <v>340</v>
      </c>
      <c r="K9" s="10">
        <v>7.1595000000000006E-2</v>
      </c>
      <c r="L9" s="9">
        <v>4720</v>
      </c>
      <c r="M9" s="9">
        <v>2580</v>
      </c>
      <c r="N9" s="10">
        <v>0.55431520000000001</v>
      </c>
      <c r="O9" s="9">
        <v>3540</v>
      </c>
      <c r="P9" s="10">
        <v>0.76041219999999998</v>
      </c>
      <c r="Q9" s="9">
        <v>4185</v>
      </c>
      <c r="R9" s="10">
        <v>0.8988836</v>
      </c>
      <c r="S9" s="9">
        <v>4445</v>
      </c>
      <c r="T9" s="10">
        <v>0.95384290000000005</v>
      </c>
      <c r="U9" s="9">
        <v>215</v>
      </c>
      <c r="V9" s="10">
        <v>4.61571E-2</v>
      </c>
      <c r="W9" s="9">
        <v>4660</v>
      </c>
      <c r="X9" s="9">
        <v>1900</v>
      </c>
      <c r="Y9" s="10">
        <v>0.42432370000000003</v>
      </c>
      <c r="Z9" s="9">
        <v>3170</v>
      </c>
      <c r="AA9" s="10">
        <v>0.7089202</v>
      </c>
      <c r="AB9" s="9">
        <v>4065</v>
      </c>
      <c r="AC9" s="10">
        <v>0.90878599999999998</v>
      </c>
      <c r="AD9" s="9">
        <v>4340</v>
      </c>
      <c r="AE9" s="10">
        <v>0.97048959999999995</v>
      </c>
      <c r="AF9" s="9">
        <v>130</v>
      </c>
      <c r="AG9" s="10">
        <v>2.9510399999999999E-2</v>
      </c>
      <c r="AH9" s="9">
        <v>4475</v>
      </c>
      <c r="AI9" s="9">
        <v>1580</v>
      </c>
      <c r="AJ9" s="10">
        <v>0.34931509999999999</v>
      </c>
      <c r="AK9" s="9">
        <v>2650</v>
      </c>
      <c r="AL9" s="10">
        <v>0.58594789999999997</v>
      </c>
      <c r="AM9" s="9">
        <v>3540</v>
      </c>
      <c r="AN9" s="10">
        <v>0.78236850000000002</v>
      </c>
      <c r="AO9" s="9">
        <v>4085</v>
      </c>
      <c r="AP9" s="10">
        <v>0.9030049</v>
      </c>
      <c r="AQ9" s="9">
        <v>440</v>
      </c>
      <c r="AR9" s="10">
        <v>9.6995100000000001E-2</v>
      </c>
      <c r="AS9" s="9">
        <v>4525</v>
      </c>
      <c r="AT9" s="9">
        <v>1665</v>
      </c>
      <c r="AU9" s="10">
        <v>0.34859889999999999</v>
      </c>
      <c r="AV9" s="9">
        <v>2975</v>
      </c>
      <c r="AW9" s="10">
        <v>0.62170639999999999</v>
      </c>
      <c r="AX9" s="9">
        <v>3895</v>
      </c>
      <c r="AY9" s="10">
        <v>0.81409450000000005</v>
      </c>
      <c r="AZ9" s="9">
        <v>4200</v>
      </c>
      <c r="BA9" s="10">
        <v>0.87829360000000001</v>
      </c>
      <c r="BB9" s="9">
        <v>580</v>
      </c>
      <c r="BC9" s="10">
        <v>0.12170640000000001</v>
      </c>
      <c r="BD9" s="9">
        <v>4780</v>
      </c>
    </row>
    <row r="10" spans="1:56" ht="15" customHeight="1" x14ac:dyDescent="0.2">
      <c r="A10" t="s">
        <v>75</v>
      </c>
      <c r="B10" s="9">
        <v>35</v>
      </c>
      <c r="C10" s="10">
        <v>0.1026393</v>
      </c>
      <c r="D10" s="9">
        <v>120</v>
      </c>
      <c r="E10" s="10">
        <v>0.35777130000000001</v>
      </c>
      <c r="F10" s="9">
        <v>210</v>
      </c>
      <c r="G10" s="10">
        <v>0.60997069999999998</v>
      </c>
      <c r="H10" s="9">
        <v>290</v>
      </c>
      <c r="I10" s="10">
        <v>0.85337240000000003</v>
      </c>
      <c r="J10" s="9">
        <v>50</v>
      </c>
      <c r="K10" s="10">
        <v>0.1466276</v>
      </c>
      <c r="L10" s="9">
        <v>340</v>
      </c>
      <c r="M10" s="9">
        <v>95</v>
      </c>
      <c r="N10" s="10">
        <v>0.29629630000000001</v>
      </c>
      <c r="O10" s="9">
        <v>175</v>
      </c>
      <c r="P10" s="10">
        <v>0.54320990000000002</v>
      </c>
      <c r="Q10" s="9">
        <v>250</v>
      </c>
      <c r="R10" s="10">
        <v>0.77777779999999996</v>
      </c>
      <c r="S10" s="9">
        <v>275</v>
      </c>
      <c r="T10" s="10">
        <v>0.85493830000000004</v>
      </c>
      <c r="U10" s="9">
        <v>45</v>
      </c>
      <c r="V10" s="10">
        <v>0.14506169999999999</v>
      </c>
      <c r="W10" s="9">
        <v>325</v>
      </c>
      <c r="X10" s="9">
        <v>130</v>
      </c>
      <c r="Y10" s="10">
        <v>0.20341609999999999</v>
      </c>
      <c r="Z10" s="9">
        <v>340</v>
      </c>
      <c r="AA10" s="10">
        <v>0.52484470000000005</v>
      </c>
      <c r="AB10" s="9">
        <v>535</v>
      </c>
      <c r="AC10" s="10">
        <v>0.8291925</v>
      </c>
      <c r="AD10" s="9">
        <v>590</v>
      </c>
      <c r="AE10" s="10">
        <v>0.91304350000000001</v>
      </c>
      <c r="AF10" s="9">
        <v>55</v>
      </c>
      <c r="AG10" s="10">
        <v>8.6956500000000006E-2</v>
      </c>
      <c r="AH10" s="9">
        <v>645</v>
      </c>
      <c r="AI10" s="9">
        <v>75</v>
      </c>
      <c r="AJ10" s="10">
        <v>0.10144930000000001</v>
      </c>
      <c r="AK10" s="9">
        <v>225</v>
      </c>
      <c r="AL10" s="10">
        <v>0.29776019999999997</v>
      </c>
      <c r="AM10" s="9">
        <v>425</v>
      </c>
      <c r="AN10" s="10">
        <v>0.56126480000000001</v>
      </c>
      <c r="AO10" s="9">
        <v>605</v>
      </c>
      <c r="AP10" s="10">
        <v>0.79446640000000002</v>
      </c>
      <c r="AQ10" s="9">
        <v>155</v>
      </c>
      <c r="AR10" s="10">
        <v>0.20553360000000001</v>
      </c>
      <c r="AS10" s="9">
        <v>760</v>
      </c>
      <c r="AT10" s="9">
        <v>130</v>
      </c>
      <c r="AU10" s="10">
        <v>0.1098712</v>
      </c>
      <c r="AV10" s="9">
        <v>325</v>
      </c>
      <c r="AW10" s="10">
        <v>0.27897</v>
      </c>
      <c r="AX10" s="9">
        <v>640</v>
      </c>
      <c r="AY10" s="10">
        <v>0.54935619999999996</v>
      </c>
      <c r="AZ10" s="9">
        <v>785</v>
      </c>
      <c r="BA10" s="10">
        <v>0.67467809999999995</v>
      </c>
      <c r="BB10" s="9">
        <v>380</v>
      </c>
      <c r="BC10" s="10">
        <v>0.3253219</v>
      </c>
      <c r="BD10" s="9">
        <v>1165</v>
      </c>
    </row>
    <row r="11" spans="1:56" ht="15" customHeight="1" x14ac:dyDescent="0.2">
      <c r="A11" t="s">
        <v>49</v>
      </c>
      <c r="B11" s="9">
        <v>1870</v>
      </c>
      <c r="C11" s="10">
        <v>0.36125049999999997</v>
      </c>
      <c r="D11" s="9">
        <v>3130</v>
      </c>
      <c r="E11" s="10">
        <v>0.6036279</v>
      </c>
      <c r="F11" s="9">
        <v>4090</v>
      </c>
      <c r="G11" s="10">
        <v>0.78965649999999998</v>
      </c>
      <c r="H11" s="9">
        <v>4745</v>
      </c>
      <c r="I11" s="10">
        <v>0.91547659999999997</v>
      </c>
      <c r="J11" s="9">
        <v>440</v>
      </c>
      <c r="K11" s="10">
        <v>8.4523399999999999E-2</v>
      </c>
      <c r="L11" s="9">
        <v>5180</v>
      </c>
      <c r="M11" s="9">
        <v>2315</v>
      </c>
      <c r="N11" s="10">
        <v>0.44160310000000003</v>
      </c>
      <c r="O11" s="9">
        <v>3395</v>
      </c>
      <c r="P11" s="10">
        <v>0.64770989999999995</v>
      </c>
      <c r="Q11" s="9">
        <v>4320</v>
      </c>
      <c r="R11" s="10">
        <v>0.82461830000000003</v>
      </c>
      <c r="S11" s="9">
        <v>4850</v>
      </c>
      <c r="T11" s="10">
        <v>0.92595419999999995</v>
      </c>
      <c r="U11" s="9">
        <v>390</v>
      </c>
      <c r="V11" s="10">
        <v>7.4045799999999995E-2</v>
      </c>
      <c r="W11" s="9">
        <v>5240</v>
      </c>
      <c r="X11" s="9">
        <v>2160</v>
      </c>
      <c r="Y11" s="10">
        <v>0.40403660000000002</v>
      </c>
      <c r="Z11" s="9">
        <v>3535</v>
      </c>
      <c r="AA11" s="10">
        <v>0.66081109999999998</v>
      </c>
      <c r="AB11" s="9">
        <v>4760</v>
      </c>
      <c r="AC11" s="10">
        <v>0.88936649999999995</v>
      </c>
      <c r="AD11" s="9">
        <v>5145</v>
      </c>
      <c r="AE11" s="10">
        <v>0.96187630000000002</v>
      </c>
      <c r="AF11" s="9">
        <v>205</v>
      </c>
      <c r="AG11" s="10">
        <v>3.8123700000000003E-2</v>
      </c>
      <c r="AH11" s="9">
        <v>5350</v>
      </c>
      <c r="AI11" s="9">
        <v>1590</v>
      </c>
      <c r="AJ11" s="10">
        <v>0.30060419999999999</v>
      </c>
      <c r="AK11" s="9">
        <v>2885</v>
      </c>
      <c r="AL11" s="10">
        <v>0.54475079999999998</v>
      </c>
      <c r="AM11" s="9">
        <v>4065</v>
      </c>
      <c r="AN11" s="10">
        <v>0.76774920000000002</v>
      </c>
      <c r="AO11" s="9">
        <v>4920</v>
      </c>
      <c r="AP11" s="10">
        <v>0.92919180000000001</v>
      </c>
      <c r="AQ11" s="9">
        <v>375</v>
      </c>
      <c r="AR11" s="10">
        <v>7.0808200000000002E-2</v>
      </c>
      <c r="AS11" s="9">
        <v>5295</v>
      </c>
      <c r="AT11" s="9">
        <v>1475</v>
      </c>
      <c r="AU11" s="10">
        <v>0.28050170000000002</v>
      </c>
      <c r="AV11" s="9">
        <v>2840</v>
      </c>
      <c r="AW11" s="10">
        <v>0.53933869999999995</v>
      </c>
      <c r="AX11" s="9">
        <v>4125</v>
      </c>
      <c r="AY11" s="10">
        <v>0.78354239999999997</v>
      </c>
      <c r="AZ11" s="9">
        <v>4600</v>
      </c>
      <c r="BA11" s="10">
        <v>0.87400230000000001</v>
      </c>
      <c r="BB11" s="9">
        <v>665</v>
      </c>
      <c r="BC11" s="10">
        <v>0.12599769999999999</v>
      </c>
      <c r="BD11" s="9">
        <v>5260</v>
      </c>
    </row>
    <row r="12" spans="1:56" ht="15" customHeight="1" x14ac:dyDescent="0.2">
      <c r="A12" t="s">
        <v>143</v>
      </c>
      <c r="B12" s="9">
        <v>30</v>
      </c>
      <c r="C12" s="10">
        <v>0.1483254</v>
      </c>
      <c r="D12" s="9">
        <v>80</v>
      </c>
      <c r="E12" s="10">
        <v>0.39234449999999998</v>
      </c>
      <c r="F12" s="9">
        <v>150</v>
      </c>
      <c r="G12" s="10">
        <v>0.71291870000000002</v>
      </c>
      <c r="H12" s="9">
        <v>190</v>
      </c>
      <c r="I12" s="10">
        <v>0.89952149999999997</v>
      </c>
      <c r="J12" s="9">
        <v>20</v>
      </c>
      <c r="K12" s="10">
        <v>0.1004785</v>
      </c>
      <c r="L12" s="9">
        <v>210</v>
      </c>
      <c r="M12" s="9">
        <v>105</v>
      </c>
      <c r="N12" s="10">
        <v>0.35395189999999999</v>
      </c>
      <c r="O12" s="9">
        <v>180</v>
      </c>
      <c r="P12" s="10">
        <v>0.61855669999999996</v>
      </c>
      <c r="Q12" s="9">
        <v>240</v>
      </c>
      <c r="R12" s="10">
        <v>0.82474230000000004</v>
      </c>
      <c r="S12" s="9">
        <v>265</v>
      </c>
      <c r="T12" s="10">
        <v>0.91065289999999999</v>
      </c>
      <c r="U12" s="9">
        <v>25</v>
      </c>
      <c r="V12" s="10">
        <v>8.9347099999999999E-2</v>
      </c>
      <c r="W12" s="9">
        <v>290</v>
      </c>
      <c r="X12" s="9">
        <v>85</v>
      </c>
      <c r="Y12" s="10">
        <v>0.2992958</v>
      </c>
      <c r="Z12" s="9">
        <v>175</v>
      </c>
      <c r="AA12" s="10">
        <v>0.6232394</v>
      </c>
      <c r="AB12" s="9">
        <v>240</v>
      </c>
      <c r="AC12" s="10">
        <v>0.85211269999999995</v>
      </c>
      <c r="AD12" s="9">
        <v>265</v>
      </c>
      <c r="AE12" s="10">
        <v>0.9330986</v>
      </c>
      <c r="AF12" s="9">
        <v>20</v>
      </c>
      <c r="AG12" s="10">
        <v>6.69014E-2</v>
      </c>
      <c r="AH12" s="9">
        <v>285</v>
      </c>
      <c r="AI12" s="9">
        <v>50</v>
      </c>
      <c r="AJ12" s="10">
        <v>0.1382979</v>
      </c>
      <c r="AK12" s="9">
        <v>125</v>
      </c>
      <c r="AL12" s="10">
        <v>0.33776600000000001</v>
      </c>
      <c r="AM12" s="9">
        <v>245</v>
      </c>
      <c r="AN12" s="10">
        <v>0.6515957</v>
      </c>
      <c r="AO12" s="9">
        <v>335</v>
      </c>
      <c r="AP12" s="10">
        <v>0.88563829999999999</v>
      </c>
      <c r="AQ12" s="9">
        <v>45</v>
      </c>
      <c r="AR12" s="10">
        <v>0.1143617</v>
      </c>
      <c r="AS12" s="9">
        <v>375</v>
      </c>
      <c r="AT12" s="9">
        <v>110</v>
      </c>
      <c r="AU12" s="10">
        <v>0.14574899999999999</v>
      </c>
      <c r="AV12" s="9">
        <v>300</v>
      </c>
      <c r="AW12" s="10">
        <v>0.40620780000000001</v>
      </c>
      <c r="AX12" s="9">
        <v>515</v>
      </c>
      <c r="AY12" s="10">
        <v>0.69500669999999998</v>
      </c>
      <c r="AZ12" s="9">
        <v>575</v>
      </c>
      <c r="BA12" s="10">
        <v>0.77732789999999996</v>
      </c>
      <c r="BB12" s="9">
        <v>165</v>
      </c>
      <c r="BC12" s="10">
        <v>0.22267210000000001</v>
      </c>
      <c r="BD12" s="9">
        <v>740</v>
      </c>
    </row>
    <row r="13" spans="1:56" ht="15" customHeight="1" x14ac:dyDescent="0.2">
      <c r="A13" t="s">
        <v>50</v>
      </c>
      <c r="B13" s="9">
        <v>115</v>
      </c>
      <c r="C13" s="10">
        <v>0.85294119999999995</v>
      </c>
      <c r="D13" s="9">
        <v>125</v>
      </c>
      <c r="E13" s="10">
        <v>0.90441179999999999</v>
      </c>
      <c r="F13" s="9">
        <v>130</v>
      </c>
      <c r="G13" s="10">
        <v>0.94117649999999997</v>
      </c>
      <c r="H13" s="9">
        <v>130</v>
      </c>
      <c r="I13" s="10">
        <v>0.96323530000000002</v>
      </c>
      <c r="J13" s="9">
        <v>5</v>
      </c>
      <c r="K13" s="10">
        <v>3.6764699999999997E-2</v>
      </c>
      <c r="L13" s="9">
        <v>135</v>
      </c>
      <c r="M13" s="9">
        <v>95</v>
      </c>
      <c r="N13" s="10">
        <v>0.96</v>
      </c>
      <c r="O13" s="9">
        <v>100</v>
      </c>
      <c r="P13" s="10">
        <v>0.98</v>
      </c>
      <c r="Q13" s="9">
        <v>100</v>
      </c>
      <c r="R13" s="10">
        <v>1</v>
      </c>
      <c r="S13" s="9">
        <v>100</v>
      </c>
      <c r="T13" s="10">
        <v>1</v>
      </c>
      <c r="U13" s="9">
        <v>0</v>
      </c>
      <c r="V13" s="10">
        <v>0</v>
      </c>
      <c r="W13" s="9">
        <v>100</v>
      </c>
      <c r="X13" s="9">
        <v>70</v>
      </c>
      <c r="Y13" s="10">
        <v>0.84523809999999999</v>
      </c>
      <c r="Z13" s="9">
        <v>80</v>
      </c>
      <c r="AA13" s="10">
        <v>0.94047619999999998</v>
      </c>
      <c r="AB13" s="9">
        <v>85</v>
      </c>
      <c r="AC13" s="10">
        <v>1</v>
      </c>
      <c r="AD13" s="9">
        <v>85</v>
      </c>
      <c r="AE13" s="10">
        <v>1</v>
      </c>
      <c r="AF13" s="9">
        <v>0</v>
      </c>
      <c r="AG13" s="10">
        <v>0</v>
      </c>
      <c r="AH13" s="9">
        <v>85</v>
      </c>
      <c r="AI13" s="9">
        <v>95</v>
      </c>
      <c r="AJ13" s="10">
        <v>0.86607140000000005</v>
      </c>
      <c r="AK13" s="9">
        <v>105</v>
      </c>
      <c r="AL13" s="10">
        <v>0.94642859999999995</v>
      </c>
      <c r="AM13" s="9">
        <v>110</v>
      </c>
      <c r="AN13" s="10">
        <v>0.99107140000000005</v>
      </c>
      <c r="AO13" s="9">
        <v>110</v>
      </c>
      <c r="AP13" s="10">
        <v>1</v>
      </c>
      <c r="AQ13" s="9">
        <v>0</v>
      </c>
      <c r="AR13" s="10">
        <v>0</v>
      </c>
      <c r="AS13" s="9">
        <v>110</v>
      </c>
      <c r="AT13" s="9">
        <v>55</v>
      </c>
      <c r="AU13" s="10">
        <v>0.62790699999999999</v>
      </c>
      <c r="AV13" s="9">
        <v>70</v>
      </c>
      <c r="AW13" s="10">
        <v>0.79069769999999995</v>
      </c>
      <c r="AX13" s="9">
        <v>75</v>
      </c>
      <c r="AY13" s="10">
        <v>0.84883719999999996</v>
      </c>
      <c r="AZ13" s="9">
        <v>75</v>
      </c>
      <c r="BA13" s="10">
        <v>0.87209300000000001</v>
      </c>
      <c r="BB13" s="9">
        <v>10</v>
      </c>
      <c r="BC13" s="10">
        <v>0.12790699999999999</v>
      </c>
      <c r="BD13" s="9">
        <v>85</v>
      </c>
    </row>
    <row r="14" spans="1:56" ht="15" customHeight="1" x14ac:dyDescent="0.2">
      <c r="A14" t="s">
        <v>51</v>
      </c>
      <c r="B14" s="9">
        <v>115</v>
      </c>
      <c r="C14" s="10">
        <v>0.33050849999999998</v>
      </c>
      <c r="D14" s="9">
        <v>195</v>
      </c>
      <c r="E14" s="10">
        <v>0.54802260000000003</v>
      </c>
      <c r="F14" s="9">
        <v>270</v>
      </c>
      <c r="G14" s="10">
        <v>0.76553669999999996</v>
      </c>
      <c r="H14" s="9">
        <v>320</v>
      </c>
      <c r="I14" s="10">
        <v>0.89830509999999997</v>
      </c>
      <c r="J14" s="9">
        <v>35</v>
      </c>
      <c r="K14" s="10">
        <v>0.1016949</v>
      </c>
      <c r="L14" s="9">
        <v>355</v>
      </c>
      <c r="M14" s="9">
        <v>195</v>
      </c>
      <c r="N14" s="10">
        <v>0.57692310000000002</v>
      </c>
      <c r="O14" s="9">
        <v>270</v>
      </c>
      <c r="P14" s="10">
        <v>0.79289940000000003</v>
      </c>
      <c r="Q14" s="9">
        <v>315</v>
      </c>
      <c r="R14" s="10">
        <v>0.92603550000000001</v>
      </c>
      <c r="S14" s="9">
        <v>330</v>
      </c>
      <c r="T14" s="10">
        <v>0.97928990000000005</v>
      </c>
      <c r="U14" s="9">
        <v>5</v>
      </c>
      <c r="V14" s="10">
        <v>2.0710099999999999E-2</v>
      </c>
      <c r="W14" s="9">
        <v>340</v>
      </c>
      <c r="X14" s="9">
        <v>135</v>
      </c>
      <c r="Y14" s="10" t="s">
        <v>29</v>
      </c>
      <c r="Z14" s="9">
        <v>210</v>
      </c>
      <c r="AA14" s="10" t="s">
        <v>29</v>
      </c>
      <c r="AB14" s="9">
        <v>255</v>
      </c>
      <c r="AC14" s="10" t="s">
        <v>29</v>
      </c>
      <c r="AD14" s="9">
        <v>265</v>
      </c>
      <c r="AE14" s="10" t="s">
        <v>29</v>
      </c>
      <c r="AF14" s="9" t="s">
        <v>29</v>
      </c>
      <c r="AG14" s="10" t="s">
        <v>29</v>
      </c>
      <c r="AH14" s="9">
        <v>270</v>
      </c>
      <c r="AI14" s="9">
        <v>85</v>
      </c>
      <c r="AJ14" s="10">
        <v>0.34262949999999998</v>
      </c>
      <c r="AK14" s="9">
        <v>140</v>
      </c>
      <c r="AL14" s="10">
        <v>0.56573709999999999</v>
      </c>
      <c r="AM14" s="9">
        <v>200</v>
      </c>
      <c r="AN14" s="10">
        <v>0.79282870000000005</v>
      </c>
      <c r="AO14" s="9">
        <v>225</v>
      </c>
      <c r="AP14" s="10">
        <v>0.90039840000000004</v>
      </c>
      <c r="AQ14" s="9">
        <v>25</v>
      </c>
      <c r="AR14" s="10">
        <v>9.9601599999999998E-2</v>
      </c>
      <c r="AS14" s="9">
        <v>250</v>
      </c>
      <c r="AT14" s="9">
        <v>105</v>
      </c>
      <c r="AU14" s="10">
        <v>0.40151520000000002</v>
      </c>
      <c r="AV14" s="9">
        <v>170</v>
      </c>
      <c r="AW14" s="10">
        <v>0.64393940000000005</v>
      </c>
      <c r="AX14" s="9">
        <v>225</v>
      </c>
      <c r="AY14" s="10">
        <v>0.85227269999999999</v>
      </c>
      <c r="AZ14" s="9">
        <v>245</v>
      </c>
      <c r="BA14" s="10">
        <v>0.92803029999999997</v>
      </c>
      <c r="BB14" s="9">
        <v>20</v>
      </c>
      <c r="BC14" s="10">
        <v>7.1969699999999998E-2</v>
      </c>
      <c r="BD14" s="9">
        <v>265</v>
      </c>
    </row>
    <row r="15" spans="1:56" ht="15" customHeight="1" x14ac:dyDescent="0.2">
      <c r="A15" t="s">
        <v>52</v>
      </c>
      <c r="B15" s="9">
        <v>260</v>
      </c>
      <c r="C15" s="10">
        <v>0.40092169999999999</v>
      </c>
      <c r="D15" s="9">
        <v>385</v>
      </c>
      <c r="E15" s="10">
        <v>0.58986179999999999</v>
      </c>
      <c r="F15" s="9">
        <v>490</v>
      </c>
      <c r="G15" s="10">
        <v>0.7557604</v>
      </c>
      <c r="H15" s="9">
        <v>570</v>
      </c>
      <c r="I15" s="10">
        <v>0.87557600000000002</v>
      </c>
      <c r="J15" s="9">
        <v>80</v>
      </c>
      <c r="K15" s="10">
        <v>0.12442400000000001</v>
      </c>
      <c r="L15" s="9">
        <v>650</v>
      </c>
      <c r="M15" s="9">
        <v>330</v>
      </c>
      <c r="N15" s="10">
        <v>0.56626509999999997</v>
      </c>
      <c r="O15" s="9">
        <v>430</v>
      </c>
      <c r="P15" s="10">
        <v>0.74354560000000003</v>
      </c>
      <c r="Q15" s="9">
        <v>525</v>
      </c>
      <c r="R15" s="10">
        <v>0.9070568</v>
      </c>
      <c r="S15" s="9">
        <v>555</v>
      </c>
      <c r="T15" s="10">
        <v>0.95352840000000005</v>
      </c>
      <c r="U15" s="9">
        <v>25</v>
      </c>
      <c r="V15" s="10">
        <v>4.6471600000000002E-2</v>
      </c>
      <c r="W15" s="9">
        <v>580</v>
      </c>
      <c r="X15" s="9">
        <v>275</v>
      </c>
      <c r="Y15" s="10">
        <v>0.491921</v>
      </c>
      <c r="Z15" s="9">
        <v>415</v>
      </c>
      <c r="AA15" s="10">
        <v>0.74147220000000003</v>
      </c>
      <c r="AB15" s="9">
        <v>515</v>
      </c>
      <c r="AC15" s="10">
        <v>0.92459610000000003</v>
      </c>
      <c r="AD15" s="9">
        <v>540</v>
      </c>
      <c r="AE15" s="10">
        <v>0.97306999999999999</v>
      </c>
      <c r="AF15" s="9">
        <v>15</v>
      </c>
      <c r="AG15" s="10">
        <v>2.6929999999999999E-2</v>
      </c>
      <c r="AH15" s="9">
        <v>555</v>
      </c>
      <c r="AI15" s="9">
        <v>175</v>
      </c>
      <c r="AJ15" s="10">
        <v>0.32402229999999999</v>
      </c>
      <c r="AK15" s="9">
        <v>280</v>
      </c>
      <c r="AL15" s="10">
        <v>0.52513969999999999</v>
      </c>
      <c r="AM15" s="9">
        <v>385</v>
      </c>
      <c r="AN15" s="10">
        <v>0.71880820000000001</v>
      </c>
      <c r="AO15" s="9">
        <v>470</v>
      </c>
      <c r="AP15" s="10">
        <v>0.87150839999999996</v>
      </c>
      <c r="AQ15" s="9">
        <v>70</v>
      </c>
      <c r="AR15" s="10">
        <v>0.12849160000000001</v>
      </c>
      <c r="AS15" s="9">
        <v>535</v>
      </c>
      <c r="AT15" s="9">
        <v>170</v>
      </c>
      <c r="AU15" s="10">
        <v>0.2526158</v>
      </c>
      <c r="AV15" s="9">
        <v>340</v>
      </c>
      <c r="AW15" s="10">
        <v>0.50523169999999995</v>
      </c>
      <c r="AX15" s="9">
        <v>515</v>
      </c>
      <c r="AY15" s="10">
        <v>0.76980570000000004</v>
      </c>
      <c r="AZ15" s="9">
        <v>570</v>
      </c>
      <c r="BA15" s="10">
        <v>0.85500750000000003</v>
      </c>
      <c r="BB15" s="9">
        <v>95</v>
      </c>
      <c r="BC15" s="10">
        <v>0.1449925</v>
      </c>
      <c r="BD15" s="9">
        <v>670</v>
      </c>
    </row>
    <row r="16" spans="1:56" ht="15" customHeight="1" x14ac:dyDescent="0.2">
      <c r="A16" t="s">
        <v>136</v>
      </c>
      <c r="B16" s="9">
        <v>130</v>
      </c>
      <c r="C16" s="10">
        <v>0.27426159999999999</v>
      </c>
      <c r="D16" s="9">
        <v>250</v>
      </c>
      <c r="E16" s="10">
        <v>0.52953589999999995</v>
      </c>
      <c r="F16" s="9">
        <v>365</v>
      </c>
      <c r="G16" s="10">
        <v>0.76793250000000002</v>
      </c>
      <c r="H16" s="9">
        <v>435</v>
      </c>
      <c r="I16" s="10">
        <v>0.91350209999999998</v>
      </c>
      <c r="J16" s="9">
        <v>40</v>
      </c>
      <c r="K16" s="10">
        <v>8.6497900000000003E-2</v>
      </c>
      <c r="L16" s="9">
        <v>475</v>
      </c>
      <c r="M16" s="9">
        <v>290</v>
      </c>
      <c r="N16" s="10">
        <v>0.60669459999999997</v>
      </c>
      <c r="O16" s="9">
        <v>400</v>
      </c>
      <c r="P16" s="10">
        <v>0.83472800000000003</v>
      </c>
      <c r="Q16" s="9">
        <v>460</v>
      </c>
      <c r="R16" s="10">
        <v>0.96025099999999997</v>
      </c>
      <c r="S16" s="9">
        <v>470</v>
      </c>
      <c r="T16" s="10">
        <v>0.98744770000000004</v>
      </c>
      <c r="U16" s="9">
        <v>5</v>
      </c>
      <c r="V16" s="10">
        <v>1.2552300000000001E-2</v>
      </c>
      <c r="W16" s="9">
        <v>480</v>
      </c>
      <c r="X16" s="9">
        <v>275</v>
      </c>
      <c r="Y16" s="10" t="s">
        <v>29</v>
      </c>
      <c r="Z16" s="9">
        <v>395</v>
      </c>
      <c r="AA16" s="10" t="s">
        <v>29</v>
      </c>
      <c r="AB16" s="9">
        <v>470</v>
      </c>
      <c r="AC16" s="10" t="s">
        <v>29</v>
      </c>
      <c r="AD16" s="9">
        <v>480</v>
      </c>
      <c r="AE16" s="10" t="s">
        <v>29</v>
      </c>
      <c r="AF16" s="9" t="s">
        <v>29</v>
      </c>
      <c r="AG16" s="10" t="s">
        <v>29</v>
      </c>
      <c r="AH16" s="9">
        <v>485</v>
      </c>
      <c r="AI16" s="9">
        <v>150</v>
      </c>
      <c r="AJ16" s="10">
        <v>0.31223630000000002</v>
      </c>
      <c r="AK16" s="9">
        <v>265</v>
      </c>
      <c r="AL16" s="10">
        <v>0.56329110000000004</v>
      </c>
      <c r="AM16" s="9">
        <v>390</v>
      </c>
      <c r="AN16" s="10">
        <v>0.82700419999999997</v>
      </c>
      <c r="AO16" s="9">
        <v>455</v>
      </c>
      <c r="AP16" s="10">
        <v>0.95780589999999999</v>
      </c>
      <c r="AQ16" s="9">
        <v>20</v>
      </c>
      <c r="AR16" s="10">
        <v>4.2194099999999998E-2</v>
      </c>
      <c r="AS16" s="9">
        <v>475</v>
      </c>
      <c r="AT16" s="9">
        <v>235</v>
      </c>
      <c r="AU16" s="10">
        <v>0.53378380000000003</v>
      </c>
      <c r="AV16" s="9">
        <v>355</v>
      </c>
      <c r="AW16" s="10">
        <v>0.80180180000000001</v>
      </c>
      <c r="AX16" s="9">
        <v>405</v>
      </c>
      <c r="AY16" s="10">
        <v>0.91666669999999995</v>
      </c>
      <c r="AZ16" s="9">
        <v>410</v>
      </c>
      <c r="BA16" s="10">
        <v>0.92792790000000003</v>
      </c>
      <c r="BB16" s="9">
        <v>30</v>
      </c>
      <c r="BC16" s="10">
        <v>7.20721E-2</v>
      </c>
      <c r="BD16" s="9">
        <v>445</v>
      </c>
    </row>
    <row r="17" spans="1:56" ht="15" customHeight="1" x14ac:dyDescent="0.2">
      <c r="A17" t="s">
        <v>76</v>
      </c>
      <c r="B17" s="9">
        <v>205</v>
      </c>
      <c r="C17" s="10">
        <v>0.3158706</v>
      </c>
      <c r="D17" s="9">
        <v>360</v>
      </c>
      <c r="E17" s="10">
        <v>0.55624039999999997</v>
      </c>
      <c r="F17" s="9">
        <v>525</v>
      </c>
      <c r="G17" s="10">
        <v>0.807396</v>
      </c>
      <c r="H17" s="9">
        <v>615</v>
      </c>
      <c r="I17" s="10">
        <v>0.94452999999999998</v>
      </c>
      <c r="J17" s="9">
        <v>35</v>
      </c>
      <c r="K17" s="10">
        <v>5.5469999999999998E-2</v>
      </c>
      <c r="L17" s="9">
        <v>650</v>
      </c>
      <c r="M17" s="9">
        <v>315</v>
      </c>
      <c r="N17" s="10">
        <v>0.46745560000000003</v>
      </c>
      <c r="O17" s="9">
        <v>495</v>
      </c>
      <c r="P17" s="10">
        <v>0.73224849999999997</v>
      </c>
      <c r="Q17" s="9">
        <v>615</v>
      </c>
      <c r="R17" s="10">
        <v>0.91272189999999997</v>
      </c>
      <c r="S17" s="9">
        <v>655</v>
      </c>
      <c r="T17" s="10">
        <v>0.97189349999999997</v>
      </c>
      <c r="U17" s="9">
        <v>20</v>
      </c>
      <c r="V17" s="10">
        <v>2.81065E-2</v>
      </c>
      <c r="W17" s="9">
        <v>675</v>
      </c>
      <c r="X17" s="9">
        <v>220</v>
      </c>
      <c r="Y17" s="10">
        <v>0.35071089999999999</v>
      </c>
      <c r="Z17" s="9">
        <v>455</v>
      </c>
      <c r="AA17" s="10">
        <v>0.72195889999999996</v>
      </c>
      <c r="AB17" s="9">
        <v>590</v>
      </c>
      <c r="AC17" s="10">
        <v>0.92891000000000001</v>
      </c>
      <c r="AD17" s="9">
        <v>630</v>
      </c>
      <c r="AE17" s="10">
        <v>0.99210109999999996</v>
      </c>
      <c r="AF17" s="9">
        <v>5</v>
      </c>
      <c r="AG17" s="10">
        <v>7.8989000000000004E-3</v>
      </c>
      <c r="AH17" s="9">
        <v>635</v>
      </c>
      <c r="AI17" s="9">
        <v>135</v>
      </c>
      <c r="AJ17" s="10">
        <v>0.1912799</v>
      </c>
      <c r="AK17" s="9">
        <v>280</v>
      </c>
      <c r="AL17" s="10">
        <v>0.39099859999999997</v>
      </c>
      <c r="AM17" s="9">
        <v>465</v>
      </c>
      <c r="AN17" s="10">
        <v>0.65260200000000002</v>
      </c>
      <c r="AO17" s="9">
        <v>605</v>
      </c>
      <c r="AP17" s="10">
        <v>0.85091419999999995</v>
      </c>
      <c r="AQ17" s="9">
        <v>105</v>
      </c>
      <c r="AR17" s="10">
        <v>0.14908579999999999</v>
      </c>
      <c r="AS17" s="9">
        <v>710</v>
      </c>
      <c r="AT17" s="9">
        <v>210</v>
      </c>
      <c r="AU17" s="10">
        <v>0.24852769999999999</v>
      </c>
      <c r="AV17" s="9">
        <v>410</v>
      </c>
      <c r="AW17" s="10">
        <v>0.48056539999999998</v>
      </c>
      <c r="AX17" s="9">
        <v>640</v>
      </c>
      <c r="AY17" s="10">
        <v>0.75265020000000005</v>
      </c>
      <c r="AZ17" s="9">
        <v>710</v>
      </c>
      <c r="BA17" s="10">
        <v>0.83863370000000004</v>
      </c>
      <c r="BB17" s="9">
        <v>135</v>
      </c>
      <c r="BC17" s="10">
        <v>0.16136629999999999</v>
      </c>
      <c r="BD17" s="9">
        <v>850</v>
      </c>
    </row>
    <row r="18" spans="1:56" ht="15" customHeight="1" x14ac:dyDescent="0.2">
      <c r="A18" t="s">
        <v>54</v>
      </c>
      <c r="B18" s="9">
        <v>640</v>
      </c>
      <c r="C18" s="10">
        <v>0.34167110000000001</v>
      </c>
      <c r="D18" s="9">
        <v>1250</v>
      </c>
      <c r="E18" s="10">
        <v>0.66471530000000001</v>
      </c>
      <c r="F18" s="9">
        <v>1655</v>
      </c>
      <c r="G18" s="10">
        <v>0.87972329999999999</v>
      </c>
      <c r="H18" s="9">
        <v>1830</v>
      </c>
      <c r="I18" s="10">
        <v>0.9744545</v>
      </c>
      <c r="J18" s="9">
        <v>50</v>
      </c>
      <c r="K18" s="10">
        <v>2.5545499999999999E-2</v>
      </c>
      <c r="L18" s="9">
        <v>1880</v>
      </c>
      <c r="M18" s="9">
        <v>1240</v>
      </c>
      <c r="N18" s="10">
        <v>0.60174839999999996</v>
      </c>
      <c r="O18" s="9">
        <v>1675</v>
      </c>
      <c r="P18" s="10">
        <v>0.81301599999999996</v>
      </c>
      <c r="Q18" s="9">
        <v>1965</v>
      </c>
      <c r="R18" s="10">
        <v>0.95483240000000003</v>
      </c>
      <c r="S18" s="9">
        <v>2030</v>
      </c>
      <c r="T18" s="10">
        <v>0.98688679999999995</v>
      </c>
      <c r="U18" s="9">
        <v>25</v>
      </c>
      <c r="V18" s="10">
        <v>1.31132E-2</v>
      </c>
      <c r="W18" s="9">
        <v>2060</v>
      </c>
      <c r="X18" s="9">
        <v>1105</v>
      </c>
      <c r="Y18" s="10">
        <v>0.51397950000000003</v>
      </c>
      <c r="Z18" s="9">
        <v>1720</v>
      </c>
      <c r="AA18" s="10">
        <v>0.80149110000000001</v>
      </c>
      <c r="AB18" s="9">
        <v>2055</v>
      </c>
      <c r="AC18" s="10">
        <v>0.95759550000000004</v>
      </c>
      <c r="AD18" s="9">
        <v>2120</v>
      </c>
      <c r="AE18" s="10">
        <v>0.9878844</v>
      </c>
      <c r="AF18" s="9">
        <v>25</v>
      </c>
      <c r="AG18" s="10">
        <v>1.2115600000000001E-2</v>
      </c>
      <c r="AH18" s="9">
        <v>2145</v>
      </c>
      <c r="AI18" s="9">
        <v>590</v>
      </c>
      <c r="AJ18" s="10">
        <v>0.29021150000000001</v>
      </c>
      <c r="AK18" s="9">
        <v>1150</v>
      </c>
      <c r="AL18" s="10">
        <v>0.56665030000000005</v>
      </c>
      <c r="AM18" s="9">
        <v>1675</v>
      </c>
      <c r="AN18" s="10">
        <v>0.82488930000000005</v>
      </c>
      <c r="AO18" s="9">
        <v>1940</v>
      </c>
      <c r="AP18" s="10">
        <v>0.95425479999999996</v>
      </c>
      <c r="AQ18" s="9">
        <v>95</v>
      </c>
      <c r="AR18" s="10">
        <v>4.57452E-2</v>
      </c>
      <c r="AS18" s="9">
        <v>2035</v>
      </c>
      <c r="AT18" s="9">
        <v>710</v>
      </c>
      <c r="AU18" s="10">
        <v>0.34362930000000003</v>
      </c>
      <c r="AV18" s="9">
        <v>1295</v>
      </c>
      <c r="AW18" s="10">
        <v>0.6254826</v>
      </c>
      <c r="AX18" s="9">
        <v>1765</v>
      </c>
      <c r="AY18" s="10">
        <v>0.85231659999999998</v>
      </c>
      <c r="AZ18" s="9">
        <v>1915</v>
      </c>
      <c r="BA18" s="10">
        <v>0.92326249999999999</v>
      </c>
      <c r="BB18" s="9">
        <v>160</v>
      </c>
      <c r="BC18" s="10">
        <v>7.67375E-2</v>
      </c>
      <c r="BD18" s="9">
        <v>2070</v>
      </c>
    </row>
    <row r="19" spans="1:56" ht="15" customHeight="1" x14ac:dyDescent="0.2">
      <c r="A19" t="s">
        <v>137</v>
      </c>
      <c r="B19" s="9">
        <v>160</v>
      </c>
      <c r="C19" s="10">
        <v>0.52427179999999995</v>
      </c>
      <c r="D19" s="9">
        <v>220</v>
      </c>
      <c r="E19" s="10">
        <v>0.71844660000000005</v>
      </c>
      <c r="F19" s="9">
        <v>255</v>
      </c>
      <c r="G19" s="10">
        <v>0.82847899999999997</v>
      </c>
      <c r="H19" s="9">
        <v>290</v>
      </c>
      <c r="I19" s="10">
        <v>0.93203879999999995</v>
      </c>
      <c r="J19" s="9">
        <v>20</v>
      </c>
      <c r="K19" s="10">
        <v>6.7961199999999999E-2</v>
      </c>
      <c r="L19" s="9">
        <v>310</v>
      </c>
      <c r="M19" s="9">
        <v>145</v>
      </c>
      <c r="N19" s="10">
        <v>0.62882099999999996</v>
      </c>
      <c r="O19" s="9">
        <v>180</v>
      </c>
      <c r="P19" s="10">
        <v>0.79475980000000002</v>
      </c>
      <c r="Q19" s="9">
        <v>205</v>
      </c>
      <c r="R19" s="10">
        <v>0.89519649999999995</v>
      </c>
      <c r="S19" s="9">
        <v>215</v>
      </c>
      <c r="T19" s="10">
        <v>0.93449780000000005</v>
      </c>
      <c r="U19" s="9">
        <v>15</v>
      </c>
      <c r="V19" s="10">
        <v>6.5502199999999997E-2</v>
      </c>
      <c r="W19" s="9">
        <v>230</v>
      </c>
      <c r="X19" s="9">
        <v>115</v>
      </c>
      <c r="Y19" s="10">
        <v>0.57352939999999997</v>
      </c>
      <c r="Z19" s="9">
        <v>160</v>
      </c>
      <c r="AA19" s="10">
        <v>0.78921569999999996</v>
      </c>
      <c r="AB19" s="9">
        <v>190</v>
      </c>
      <c r="AC19" s="10">
        <v>0.92647060000000003</v>
      </c>
      <c r="AD19" s="9">
        <v>195</v>
      </c>
      <c r="AE19" s="10">
        <v>0.9656863</v>
      </c>
      <c r="AF19" s="9">
        <v>5</v>
      </c>
      <c r="AG19" s="10">
        <v>3.4313700000000003E-2</v>
      </c>
      <c r="AH19" s="9">
        <v>205</v>
      </c>
      <c r="AI19" s="9">
        <v>100</v>
      </c>
      <c r="AJ19" s="10">
        <v>0.46226420000000001</v>
      </c>
      <c r="AK19" s="9">
        <v>145</v>
      </c>
      <c r="AL19" s="10">
        <v>0.67924530000000005</v>
      </c>
      <c r="AM19" s="9">
        <v>175</v>
      </c>
      <c r="AN19" s="10">
        <v>0.81603769999999998</v>
      </c>
      <c r="AO19" s="9">
        <v>200</v>
      </c>
      <c r="AP19" s="10">
        <v>0.94811319999999999</v>
      </c>
      <c r="AQ19" s="9">
        <v>10</v>
      </c>
      <c r="AR19" s="10">
        <v>5.1886799999999997E-2</v>
      </c>
      <c r="AS19" s="9">
        <v>210</v>
      </c>
      <c r="AT19" s="9">
        <v>110</v>
      </c>
      <c r="AU19" s="10">
        <v>0.47844829999999999</v>
      </c>
      <c r="AV19" s="9">
        <v>175</v>
      </c>
      <c r="AW19" s="10">
        <v>0.75862070000000004</v>
      </c>
      <c r="AX19" s="9">
        <v>210</v>
      </c>
      <c r="AY19" s="10">
        <v>0.89655169999999995</v>
      </c>
      <c r="AZ19" s="9">
        <v>220</v>
      </c>
      <c r="BA19" s="10">
        <v>0.93965520000000002</v>
      </c>
      <c r="BB19" s="9">
        <v>15</v>
      </c>
      <c r="BC19" s="10">
        <v>6.0344799999999997E-2</v>
      </c>
      <c r="BD19" s="9">
        <v>230</v>
      </c>
    </row>
    <row r="20" spans="1:56" ht="15" customHeight="1" x14ac:dyDescent="0.2">
      <c r="A20" t="s">
        <v>77</v>
      </c>
      <c r="B20" s="9">
        <v>35</v>
      </c>
      <c r="C20" s="10">
        <v>0.33027519999999999</v>
      </c>
      <c r="D20" s="9">
        <v>60</v>
      </c>
      <c r="E20" s="10">
        <v>0.53211010000000003</v>
      </c>
      <c r="F20" s="9">
        <v>85</v>
      </c>
      <c r="G20" s="10">
        <v>0.76146789999999998</v>
      </c>
      <c r="H20" s="9">
        <v>95</v>
      </c>
      <c r="I20" s="10">
        <v>0.88990829999999999</v>
      </c>
      <c r="J20" s="9">
        <v>10</v>
      </c>
      <c r="K20" s="10">
        <v>0.1100917</v>
      </c>
      <c r="L20" s="9">
        <v>110</v>
      </c>
      <c r="M20" s="9">
        <v>60</v>
      </c>
      <c r="N20" s="10">
        <v>0.49206349999999999</v>
      </c>
      <c r="O20" s="9">
        <v>85</v>
      </c>
      <c r="P20" s="10">
        <v>0.67460319999999996</v>
      </c>
      <c r="Q20" s="9">
        <v>110</v>
      </c>
      <c r="R20" s="10">
        <v>0.88095239999999997</v>
      </c>
      <c r="S20" s="9">
        <v>120</v>
      </c>
      <c r="T20" s="10">
        <v>0.96031750000000005</v>
      </c>
      <c r="U20" s="9">
        <v>5</v>
      </c>
      <c r="V20" s="10">
        <v>3.9682500000000002E-2</v>
      </c>
      <c r="W20" s="9">
        <v>125</v>
      </c>
      <c r="X20" s="9">
        <v>55</v>
      </c>
      <c r="Y20" s="10" t="s">
        <v>29</v>
      </c>
      <c r="Z20" s="9">
        <v>90</v>
      </c>
      <c r="AA20" s="10" t="s">
        <v>29</v>
      </c>
      <c r="AB20" s="9">
        <v>115</v>
      </c>
      <c r="AC20" s="10" t="s">
        <v>29</v>
      </c>
      <c r="AD20" s="9">
        <v>120</v>
      </c>
      <c r="AE20" s="10" t="s">
        <v>29</v>
      </c>
      <c r="AF20" s="9" t="s">
        <v>29</v>
      </c>
      <c r="AG20" s="10" t="s">
        <v>29</v>
      </c>
      <c r="AH20" s="9">
        <v>120</v>
      </c>
      <c r="AI20" s="9">
        <v>35</v>
      </c>
      <c r="AJ20" s="10">
        <v>0.31896550000000001</v>
      </c>
      <c r="AK20" s="9">
        <v>60</v>
      </c>
      <c r="AL20" s="10">
        <v>0.51724139999999996</v>
      </c>
      <c r="AM20" s="9">
        <v>80</v>
      </c>
      <c r="AN20" s="10">
        <v>0.67241379999999995</v>
      </c>
      <c r="AO20" s="9">
        <v>100</v>
      </c>
      <c r="AP20" s="10">
        <v>0.85344830000000005</v>
      </c>
      <c r="AQ20" s="9">
        <v>15</v>
      </c>
      <c r="AR20" s="10">
        <v>0.14655170000000001</v>
      </c>
      <c r="AS20" s="9">
        <v>115</v>
      </c>
      <c r="AT20" s="9">
        <v>30</v>
      </c>
      <c r="AU20" s="10">
        <v>0.28155340000000001</v>
      </c>
      <c r="AV20" s="9">
        <v>60</v>
      </c>
      <c r="AW20" s="10">
        <v>0.57281550000000003</v>
      </c>
      <c r="AX20" s="9">
        <v>80</v>
      </c>
      <c r="AY20" s="10">
        <v>0.7572816</v>
      </c>
      <c r="AZ20" s="9">
        <v>85</v>
      </c>
      <c r="BA20" s="10">
        <v>0.84466019999999997</v>
      </c>
      <c r="BB20" s="9">
        <v>15</v>
      </c>
      <c r="BC20" s="10">
        <v>0.1553398</v>
      </c>
      <c r="BD20" s="9">
        <v>105</v>
      </c>
    </row>
    <row r="21" spans="1:56" ht="15" customHeight="1" x14ac:dyDescent="0.2">
      <c r="A21" t="s">
        <v>55</v>
      </c>
      <c r="B21" s="9">
        <v>6390</v>
      </c>
      <c r="C21" s="10">
        <v>0.3359626</v>
      </c>
      <c r="D21" s="9">
        <v>11790</v>
      </c>
      <c r="E21" s="10">
        <v>0.62002420000000003</v>
      </c>
      <c r="F21" s="9">
        <v>15875</v>
      </c>
      <c r="G21" s="10">
        <v>0.83477939999999995</v>
      </c>
      <c r="H21" s="9">
        <v>18220</v>
      </c>
      <c r="I21" s="10">
        <v>0.95798499999999998</v>
      </c>
      <c r="J21" s="9">
        <v>800</v>
      </c>
      <c r="K21" s="10">
        <v>4.2014999999999997E-2</v>
      </c>
      <c r="L21" s="9">
        <v>19015</v>
      </c>
      <c r="M21" s="9">
        <v>9800</v>
      </c>
      <c r="N21" s="10">
        <v>0.4749855</v>
      </c>
      <c r="O21" s="9">
        <v>14835</v>
      </c>
      <c r="P21" s="10">
        <v>0.71926509999999999</v>
      </c>
      <c r="Q21" s="9">
        <v>18680</v>
      </c>
      <c r="R21" s="10">
        <v>0.90561369999999997</v>
      </c>
      <c r="S21" s="9">
        <v>19990</v>
      </c>
      <c r="T21" s="10">
        <v>0.96897420000000001</v>
      </c>
      <c r="U21" s="9">
        <v>640</v>
      </c>
      <c r="V21" s="10">
        <v>3.1025799999999999E-2</v>
      </c>
      <c r="W21" s="9">
        <v>20630</v>
      </c>
      <c r="X21" s="9">
        <v>7665</v>
      </c>
      <c r="Y21" s="10">
        <v>0.3634984</v>
      </c>
      <c r="Z21" s="9">
        <v>13805</v>
      </c>
      <c r="AA21" s="10">
        <v>0.65480930000000004</v>
      </c>
      <c r="AB21" s="9">
        <v>18975</v>
      </c>
      <c r="AC21" s="10">
        <v>0.89987669999999997</v>
      </c>
      <c r="AD21" s="9">
        <v>20535</v>
      </c>
      <c r="AE21" s="10">
        <v>0.97386640000000002</v>
      </c>
      <c r="AF21" s="9">
        <v>550</v>
      </c>
      <c r="AG21" s="10">
        <v>2.61336E-2</v>
      </c>
      <c r="AH21" s="9">
        <v>21085</v>
      </c>
      <c r="AI21" s="9">
        <v>5390</v>
      </c>
      <c r="AJ21" s="10">
        <v>0.2620807</v>
      </c>
      <c r="AK21" s="9">
        <v>10730</v>
      </c>
      <c r="AL21" s="10">
        <v>0.52153620000000001</v>
      </c>
      <c r="AM21" s="9">
        <v>15765</v>
      </c>
      <c r="AN21" s="10">
        <v>0.76631020000000005</v>
      </c>
      <c r="AO21" s="9">
        <v>19235</v>
      </c>
      <c r="AP21" s="10">
        <v>0.93509969999999998</v>
      </c>
      <c r="AQ21" s="9">
        <v>1335</v>
      </c>
      <c r="AR21" s="10">
        <v>6.4900299999999994E-2</v>
      </c>
      <c r="AS21" s="9">
        <v>20570</v>
      </c>
      <c r="AT21" s="9">
        <v>5605</v>
      </c>
      <c r="AU21" s="10">
        <v>0.26886359999999998</v>
      </c>
      <c r="AV21" s="9">
        <v>11410</v>
      </c>
      <c r="AW21" s="10">
        <v>0.54732099999999995</v>
      </c>
      <c r="AX21" s="9">
        <v>16750</v>
      </c>
      <c r="AY21" s="10">
        <v>0.80342499999999994</v>
      </c>
      <c r="AZ21" s="9">
        <v>18665</v>
      </c>
      <c r="BA21" s="10">
        <v>0.8952367</v>
      </c>
      <c r="BB21" s="9">
        <v>2185</v>
      </c>
      <c r="BC21" s="10">
        <v>0.1047633</v>
      </c>
      <c r="BD21" s="9">
        <v>20845</v>
      </c>
    </row>
    <row r="22" spans="1:56" ht="15" customHeight="1" x14ac:dyDescent="0.2">
      <c r="A22" t="s">
        <v>56</v>
      </c>
      <c r="B22" s="9">
        <v>135</v>
      </c>
      <c r="C22" s="10">
        <v>0.36118600000000001</v>
      </c>
      <c r="D22" s="9">
        <v>230</v>
      </c>
      <c r="E22" s="10">
        <v>0.62533689999999997</v>
      </c>
      <c r="F22" s="9">
        <v>310</v>
      </c>
      <c r="G22" s="10">
        <v>0.84097040000000001</v>
      </c>
      <c r="H22" s="9">
        <v>355</v>
      </c>
      <c r="I22" s="10">
        <v>0.95956870000000005</v>
      </c>
      <c r="J22" s="9">
        <v>15</v>
      </c>
      <c r="K22" s="10">
        <v>4.0431300000000003E-2</v>
      </c>
      <c r="L22" s="9">
        <v>370</v>
      </c>
      <c r="M22" s="9">
        <v>225</v>
      </c>
      <c r="N22" s="10" t="s">
        <v>29</v>
      </c>
      <c r="O22" s="9">
        <v>330</v>
      </c>
      <c r="P22" s="10" t="s">
        <v>29</v>
      </c>
      <c r="Q22" s="9">
        <v>380</v>
      </c>
      <c r="R22" s="10" t="s">
        <v>29</v>
      </c>
      <c r="S22" s="9">
        <v>390</v>
      </c>
      <c r="T22" s="10" t="s">
        <v>29</v>
      </c>
      <c r="U22" s="9" t="s">
        <v>29</v>
      </c>
      <c r="V22" s="10" t="s">
        <v>29</v>
      </c>
      <c r="W22" s="9">
        <v>395</v>
      </c>
      <c r="X22" s="9">
        <v>240</v>
      </c>
      <c r="Y22" s="10" t="s">
        <v>29</v>
      </c>
      <c r="Z22" s="9">
        <v>350</v>
      </c>
      <c r="AA22" s="10" t="s">
        <v>29</v>
      </c>
      <c r="AB22" s="9">
        <v>410</v>
      </c>
      <c r="AC22" s="10" t="s">
        <v>29</v>
      </c>
      <c r="AD22" s="9">
        <v>415</v>
      </c>
      <c r="AE22" s="10" t="s">
        <v>29</v>
      </c>
      <c r="AF22" s="9" t="s">
        <v>29</v>
      </c>
      <c r="AG22" s="10" t="s">
        <v>29</v>
      </c>
      <c r="AH22" s="9">
        <v>415</v>
      </c>
      <c r="AI22" s="9">
        <v>135</v>
      </c>
      <c r="AJ22" s="10">
        <v>0.31839620000000002</v>
      </c>
      <c r="AK22" s="9">
        <v>260</v>
      </c>
      <c r="AL22" s="10">
        <v>0.61556599999999995</v>
      </c>
      <c r="AM22" s="9">
        <v>360</v>
      </c>
      <c r="AN22" s="10">
        <v>0.84669810000000001</v>
      </c>
      <c r="AO22" s="9">
        <v>400</v>
      </c>
      <c r="AP22" s="10">
        <v>0.94575469999999995</v>
      </c>
      <c r="AQ22" s="9">
        <v>25</v>
      </c>
      <c r="AR22" s="10">
        <v>5.4245300000000003E-2</v>
      </c>
      <c r="AS22" s="9">
        <v>425</v>
      </c>
      <c r="AT22" s="9">
        <v>165</v>
      </c>
      <c r="AU22" s="10">
        <v>0.41336630000000002</v>
      </c>
      <c r="AV22" s="9">
        <v>295</v>
      </c>
      <c r="AW22" s="10">
        <v>0.72524750000000004</v>
      </c>
      <c r="AX22" s="9">
        <v>365</v>
      </c>
      <c r="AY22" s="10">
        <v>0.89851490000000001</v>
      </c>
      <c r="AZ22" s="9">
        <v>375</v>
      </c>
      <c r="BA22" s="10">
        <v>0.92821779999999998</v>
      </c>
      <c r="BB22" s="9">
        <v>30</v>
      </c>
      <c r="BC22" s="10">
        <v>7.1782200000000004E-2</v>
      </c>
      <c r="BD22" s="9">
        <v>405</v>
      </c>
    </row>
    <row r="23" spans="1:56" ht="15" customHeight="1" x14ac:dyDescent="0.2">
      <c r="A23" t="s">
        <v>57</v>
      </c>
      <c r="B23" s="9">
        <v>75</v>
      </c>
      <c r="C23" s="10">
        <v>0.2568493</v>
      </c>
      <c r="D23" s="9">
        <v>145</v>
      </c>
      <c r="E23" s="10">
        <v>0.4931507</v>
      </c>
      <c r="F23" s="9">
        <v>215</v>
      </c>
      <c r="G23" s="10">
        <v>0.73287670000000005</v>
      </c>
      <c r="H23" s="9">
        <v>265</v>
      </c>
      <c r="I23" s="10">
        <v>0.90753419999999996</v>
      </c>
      <c r="J23" s="9">
        <v>25</v>
      </c>
      <c r="K23" s="10">
        <v>9.2465800000000001E-2</v>
      </c>
      <c r="L23" s="9">
        <v>290</v>
      </c>
      <c r="M23" s="9">
        <v>115</v>
      </c>
      <c r="N23" s="10">
        <v>0.41304350000000001</v>
      </c>
      <c r="O23" s="9">
        <v>175</v>
      </c>
      <c r="P23" s="10">
        <v>0.63768119999999995</v>
      </c>
      <c r="Q23" s="9">
        <v>230</v>
      </c>
      <c r="R23" s="10">
        <v>0.82971010000000001</v>
      </c>
      <c r="S23" s="9">
        <v>250</v>
      </c>
      <c r="T23" s="10">
        <v>0.90579710000000002</v>
      </c>
      <c r="U23" s="9">
        <v>25</v>
      </c>
      <c r="V23" s="10">
        <v>9.4202900000000006E-2</v>
      </c>
      <c r="W23" s="9">
        <v>275</v>
      </c>
      <c r="X23" s="9">
        <v>75</v>
      </c>
      <c r="Y23" s="10" t="s">
        <v>29</v>
      </c>
      <c r="Z23" s="9">
        <v>140</v>
      </c>
      <c r="AA23" s="10" t="s">
        <v>29</v>
      </c>
      <c r="AB23" s="9">
        <v>185</v>
      </c>
      <c r="AC23" s="10" t="s">
        <v>29</v>
      </c>
      <c r="AD23" s="9">
        <v>200</v>
      </c>
      <c r="AE23" s="10" t="s">
        <v>29</v>
      </c>
      <c r="AF23" s="9" t="s">
        <v>29</v>
      </c>
      <c r="AG23" s="10" t="s">
        <v>29</v>
      </c>
      <c r="AH23" s="9">
        <v>205</v>
      </c>
      <c r="AI23" s="9">
        <v>45</v>
      </c>
      <c r="AJ23" s="10">
        <v>0.19642860000000001</v>
      </c>
      <c r="AK23" s="9">
        <v>85</v>
      </c>
      <c r="AL23" s="10">
        <v>0.375</v>
      </c>
      <c r="AM23" s="9">
        <v>150</v>
      </c>
      <c r="AN23" s="10">
        <v>0.66517859999999995</v>
      </c>
      <c r="AO23" s="9">
        <v>185</v>
      </c>
      <c r="AP23" s="10">
        <v>0.83482140000000005</v>
      </c>
      <c r="AQ23" s="9">
        <v>35</v>
      </c>
      <c r="AR23" s="10">
        <v>0.16517860000000001</v>
      </c>
      <c r="AS23" s="9">
        <v>225</v>
      </c>
      <c r="AT23" s="9">
        <v>35</v>
      </c>
      <c r="AU23" s="10">
        <v>0.1666667</v>
      </c>
      <c r="AV23" s="9">
        <v>85</v>
      </c>
      <c r="AW23" s="10">
        <v>0.3981481</v>
      </c>
      <c r="AX23" s="9">
        <v>140</v>
      </c>
      <c r="AY23" s="10">
        <v>0.6481481</v>
      </c>
      <c r="AZ23" s="9">
        <v>165</v>
      </c>
      <c r="BA23" s="10">
        <v>0.76388889999999998</v>
      </c>
      <c r="BB23" s="9">
        <v>50</v>
      </c>
      <c r="BC23" s="10">
        <v>0.23611109999999999</v>
      </c>
      <c r="BD23" s="9">
        <v>215</v>
      </c>
    </row>
    <row r="24" spans="1:56" ht="15" customHeight="1" x14ac:dyDescent="0.2">
      <c r="A24" t="s">
        <v>58</v>
      </c>
      <c r="B24" s="9">
        <v>70</v>
      </c>
      <c r="C24" s="10">
        <v>0.20461099999999999</v>
      </c>
      <c r="D24" s="9">
        <v>155</v>
      </c>
      <c r="E24" s="10">
        <v>0.44668590000000002</v>
      </c>
      <c r="F24" s="9">
        <v>250</v>
      </c>
      <c r="G24" s="10">
        <v>0.72046109999999997</v>
      </c>
      <c r="H24" s="9">
        <v>310</v>
      </c>
      <c r="I24" s="10">
        <v>0.89625359999999998</v>
      </c>
      <c r="J24" s="9">
        <v>35</v>
      </c>
      <c r="K24" s="10">
        <v>0.1037464</v>
      </c>
      <c r="L24" s="9">
        <v>345</v>
      </c>
      <c r="M24" s="9">
        <v>130</v>
      </c>
      <c r="N24" s="10" t="s">
        <v>29</v>
      </c>
      <c r="O24" s="9">
        <v>195</v>
      </c>
      <c r="P24" s="10" t="s">
        <v>29</v>
      </c>
      <c r="Q24" s="9">
        <v>240</v>
      </c>
      <c r="R24" s="10" t="s">
        <v>29</v>
      </c>
      <c r="S24" s="9">
        <v>250</v>
      </c>
      <c r="T24" s="10" t="s">
        <v>29</v>
      </c>
      <c r="U24" s="9" t="s">
        <v>29</v>
      </c>
      <c r="V24" s="10" t="s">
        <v>29</v>
      </c>
      <c r="W24" s="9">
        <v>255</v>
      </c>
      <c r="X24" s="9">
        <v>60</v>
      </c>
      <c r="Y24" s="10" t="s">
        <v>29</v>
      </c>
      <c r="Z24" s="9">
        <v>115</v>
      </c>
      <c r="AA24" s="10" t="s">
        <v>29</v>
      </c>
      <c r="AB24" s="9">
        <v>150</v>
      </c>
      <c r="AC24" s="10" t="s">
        <v>29</v>
      </c>
      <c r="AD24" s="9">
        <v>155</v>
      </c>
      <c r="AE24" s="10" t="s">
        <v>29</v>
      </c>
      <c r="AF24" s="9" t="s">
        <v>29</v>
      </c>
      <c r="AG24" s="10" t="s">
        <v>29</v>
      </c>
      <c r="AH24" s="9">
        <v>160</v>
      </c>
      <c r="AI24" s="9">
        <v>20</v>
      </c>
      <c r="AJ24" s="10">
        <v>9.0909100000000007E-2</v>
      </c>
      <c r="AK24" s="9">
        <v>90</v>
      </c>
      <c r="AL24" s="10">
        <v>0.44019140000000001</v>
      </c>
      <c r="AM24" s="9">
        <v>160</v>
      </c>
      <c r="AN24" s="10">
        <v>0.75598089999999996</v>
      </c>
      <c r="AO24" s="9">
        <v>190</v>
      </c>
      <c r="AP24" s="10">
        <v>0.91387560000000001</v>
      </c>
      <c r="AQ24" s="9">
        <v>20</v>
      </c>
      <c r="AR24" s="10">
        <v>8.6124400000000004E-2</v>
      </c>
      <c r="AS24" s="9">
        <v>210</v>
      </c>
      <c r="AT24" s="9">
        <v>90</v>
      </c>
      <c r="AU24" s="10">
        <v>0.24791089999999999</v>
      </c>
      <c r="AV24" s="9">
        <v>205</v>
      </c>
      <c r="AW24" s="10">
        <v>0.57660169999999999</v>
      </c>
      <c r="AX24" s="9">
        <v>295</v>
      </c>
      <c r="AY24" s="10">
        <v>0.81615599999999999</v>
      </c>
      <c r="AZ24" s="9">
        <v>320</v>
      </c>
      <c r="BA24" s="10">
        <v>0.89415040000000001</v>
      </c>
      <c r="BB24" s="9">
        <v>40</v>
      </c>
      <c r="BC24" s="10">
        <v>0.1058496</v>
      </c>
      <c r="BD24" s="9">
        <v>360</v>
      </c>
    </row>
    <row r="25" spans="1:56" ht="15" customHeight="1" x14ac:dyDescent="0.2">
      <c r="A25" t="s">
        <v>28</v>
      </c>
      <c r="B25" s="9">
        <v>1005</v>
      </c>
      <c r="C25" s="10">
        <v>0.55049400000000004</v>
      </c>
      <c r="D25" s="9">
        <v>1310</v>
      </c>
      <c r="E25" s="10">
        <v>0.72008779999999994</v>
      </c>
      <c r="F25" s="9">
        <v>1565</v>
      </c>
      <c r="G25" s="10">
        <v>0.85894619999999999</v>
      </c>
      <c r="H25" s="9">
        <v>1740</v>
      </c>
      <c r="I25" s="10">
        <v>0.95444569999999995</v>
      </c>
      <c r="J25" s="9">
        <v>85</v>
      </c>
      <c r="K25" s="10">
        <v>4.5554299999999999E-2</v>
      </c>
      <c r="L25" s="9">
        <v>1820</v>
      </c>
      <c r="M25" s="9">
        <v>1585</v>
      </c>
      <c r="N25" s="10">
        <v>0.67835760000000001</v>
      </c>
      <c r="O25" s="9">
        <v>2000</v>
      </c>
      <c r="P25" s="10">
        <v>0.85628740000000003</v>
      </c>
      <c r="Q25" s="9">
        <v>2220</v>
      </c>
      <c r="R25" s="10">
        <v>0.94995719999999995</v>
      </c>
      <c r="S25" s="9">
        <v>2295</v>
      </c>
      <c r="T25" s="10">
        <v>0.98246359999999999</v>
      </c>
      <c r="U25" s="9">
        <v>40</v>
      </c>
      <c r="V25" s="10">
        <v>1.7536400000000001E-2</v>
      </c>
      <c r="W25" s="9">
        <v>2340</v>
      </c>
      <c r="X25" s="9">
        <v>1580</v>
      </c>
      <c r="Y25" s="10">
        <v>0.67290510000000003</v>
      </c>
      <c r="Z25" s="9">
        <v>2045</v>
      </c>
      <c r="AA25" s="10">
        <v>0.86941729999999995</v>
      </c>
      <c r="AB25" s="9">
        <v>2285</v>
      </c>
      <c r="AC25" s="10">
        <v>0.97277749999999996</v>
      </c>
      <c r="AD25" s="9">
        <v>2335</v>
      </c>
      <c r="AE25" s="10">
        <v>0.99276900000000001</v>
      </c>
      <c r="AF25" s="9">
        <v>15</v>
      </c>
      <c r="AG25" s="10">
        <v>7.2309999999999996E-3</v>
      </c>
      <c r="AH25" s="9">
        <v>2350</v>
      </c>
      <c r="AI25" s="9">
        <v>1270</v>
      </c>
      <c r="AJ25" s="10">
        <v>0.4947491</v>
      </c>
      <c r="AK25" s="9">
        <v>1825</v>
      </c>
      <c r="AL25" s="10">
        <v>0.70906259999999999</v>
      </c>
      <c r="AM25" s="9">
        <v>2265</v>
      </c>
      <c r="AN25" s="10">
        <v>0.88175809999999999</v>
      </c>
      <c r="AO25" s="9">
        <v>2475</v>
      </c>
      <c r="AP25" s="10">
        <v>0.96266039999999997</v>
      </c>
      <c r="AQ25" s="9">
        <v>95</v>
      </c>
      <c r="AR25" s="10">
        <v>3.7339600000000001E-2</v>
      </c>
      <c r="AS25" s="9">
        <v>2570</v>
      </c>
      <c r="AT25" s="9">
        <v>1180</v>
      </c>
      <c r="AU25" s="10">
        <v>0.42405749999999998</v>
      </c>
      <c r="AV25" s="9">
        <v>1890</v>
      </c>
      <c r="AW25" s="10">
        <v>0.67863549999999995</v>
      </c>
      <c r="AX25" s="9">
        <v>2440</v>
      </c>
      <c r="AY25" s="10">
        <v>0.87648110000000001</v>
      </c>
      <c r="AZ25" s="9">
        <v>2610</v>
      </c>
      <c r="BA25" s="10">
        <v>0.93716339999999998</v>
      </c>
      <c r="BB25" s="9">
        <v>175</v>
      </c>
      <c r="BC25" s="10">
        <v>6.2836600000000006E-2</v>
      </c>
      <c r="BD25" s="9">
        <v>2785</v>
      </c>
    </row>
    <row r="26" spans="1:56" ht="15" customHeight="1" x14ac:dyDescent="0.2">
      <c r="A26" t="s">
        <v>30</v>
      </c>
      <c r="B26" s="9">
        <v>20</v>
      </c>
      <c r="C26" s="10">
        <v>0.38</v>
      </c>
      <c r="D26" s="9">
        <v>30</v>
      </c>
      <c r="E26" s="10">
        <v>0.56000000000000005</v>
      </c>
      <c r="F26" s="9">
        <v>35</v>
      </c>
      <c r="G26" s="10">
        <v>0.74</v>
      </c>
      <c r="H26" s="9">
        <v>45</v>
      </c>
      <c r="I26" s="10">
        <v>0.9</v>
      </c>
      <c r="J26" s="9">
        <v>5</v>
      </c>
      <c r="K26" s="10">
        <v>0.1</v>
      </c>
      <c r="L26" s="9">
        <v>50</v>
      </c>
      <c r="M26" s="9">
        <v>25</v>
      </c>
      <c r="N26" s="10">
        <v>0.56521739999999998</v>
      </c>
      <c r="O26" s="9">
        <v>40</v>
      </c>
      <c r="P26" s="10">
        <v>0.84782610000000003</v>
      </c>
      <c r="Q26" s="9">
        <v>45</v>
      </c>
      <c r="R26" s="10">
        <v>1</v>
      </c>
      <c r="S26" s="9">
        <v>45</v>
      </c>
      <c r="T26" s="10">
        <v>1</v>
      </c>
      <c r="U26" s="9">
        <v>0</v>
      </c>
      <c r="V26" s="10">
        <v>0</v>
      </c>
      <c r="W26" s="9">
        <v>45</v>
      </c>
      <c r="X26" s="9">
        <v>20</v>
      </c>
      <c r="Y26" s="10">
        <v>0.45454549999999999</v>
      </c>
      <c r="Z26" s="9">
        <v>35</v>
      </c>
      <c r="AA26" s="10">
        <v>0.81818179999999996</v>
      </c>
      <c r="AB26" s="9">
        <v>40</v>
      </c>
      <c r="AC26" s="10">
        <v>0.93181820000000004</v>
      </c>
      <c r="AD26" s="9">
        <v>45</v>
      </c>
      <c r="AE26" s="10">
        <v>1</v>
      </c>
      <c r="AF26" s="9">
        <v>0</v>
      </c>
      <c r="AG26" s="10">
        <v>0</v>
      </c>
      <c r="AH26" s="9">
        <v>45</v>
      </c>
      <c r="AI26" s="9">
        <v>25</v>
      </c>
      <c r="AJ26" s="10">
        <v>0.48979590000000001</v>
      </c>
      <c r="AK26" s="9">
        <v>35</v>
      </c>
      <c r="AL26" s="10">
        <v>0.75510200000000005</v>
      </c>
      <c r="AM26" s="9">
        <v>45</v>
      </c>
      <c r="AN26" s="10">
        <v>0.89795919999999996</v>
      </c>
      <c r="AO26" s="9">
        <v>50</v>
      </c>
      <c r="AP26" s="10">
        <v>1</v>
      </c>
      <c r="AQ26" s="9">
        <v>0</v>
      </c>
      <c r="AR26" s="10">
        <v>0</v>
      </c>
      <c r="AS26" s="9">
        <v>50</v>
      </c>
      <c r="AT26" s="9">
        <v>25</v>
      </c>
      <c r="AU26" s="10">
        <v>0.38709680000000002</v>
      </c>
      <c r="AV26" s="9">
        <v>40</v>
      </c>
      <c r="AW26" s="10">
        <v>0.61290319999999998</v>
      </c>
      <c r="AX26" s="9">
        <v>50</v>
      </c>
      <c r="AY26" s="10">
        <v>0.79032259999999999</v>
      </c>
      <c r="AZ26" s="9">
        <v>50</v>
      </c>
      <c r="BA26" s="10">
        <v>0.8387097</v>
      </c>
      <c r="BB26" s="9">
        <v>10</v>
      </c>
      <c r="BC26" s="10">
        <v>0.1612903</v>
      </c>
      <c r="BD26" s="9">
        <v>60</v>
      </c>
    </row>
    <row r="27" spans="1:56" ht="15" customHeight="1" x14ac:dyDescent="0.2">
      <c r="A27" t="s">
        <v>59</v>
      </c>
      <c r="B27" s="9">
        <v>30</v>
      </c>
      <c r="C27" s="10" t="s">
        <v>29</v>
      </c>
      <c r="D27" s="9">
        <v>55</v>
      </c>
      <c r="E27" s="10" t="s">
        <v>29</v>
      </c>
      <c r="F27" s="9">
        <v>65</v>
      </c>
      <c r="G27" s="10" t="s">
        <v>29</v>
      </c>
      <c r="H27" s="9">
        <v>70</v>
      </c>
      <c r="I27" s="10" t="s">
        <v>29</v>
      </c>
      <c r="J27" s="9" t="s">
        <v>29</v>
      </c>
      <c r="K27" s="10" t="s">
        <v>29</v>
      </c>
      <c r="L27" s="9">
        <v>70</v>
      </c>
      <c r="M27" s="9">
        <v>45</v>
      </c>
      <c r="N27" s="10">
        <v>0.58666669999999999</v>
      </c>
      <c r="O27" s="9">
        <v>65</v>
      </c>
      <c r="P27" s="10">
        <v>0.86666670000000001</v>
      </c>
      <c r="Q27" s="9">
        <v>75</v>
      </c>
      <c r="R27" s="10">
        <v>0.98666670000000001</v>
      </c>
      <c r="S27" s="9">
        <v>75</v>
      </c>
      <c r="T27" s="10">
        <v>1</v>
      </c>
      <c r="U27" s="9">
        <v>0</v>
      </c>
      <c r="V27" s="10">
        <v>0</v>
      </c>
      <c r="W27" s="9">
        <v>75</v>
      </c>
      <c r="X27" s="9">
        <v>55</v>
      </c>
      <c r="Y27" s="10">
        <v>0.59139779999999997</v>
      </c>
      <c r="Z27" s="9">
        <v>85</v>
      </c>
      <c r="AA27" s="10">
        <v>0.90322579999999997</v>
      </c>
      <c r="AB27" s="9">
        <v>95</v>
      </c>
      <c r="AC27" s="10">
        <v>1</v>
      </c>
      <c r="AD27" s="9">
        <v>95</v>
      </c>
      <c r="AE27" s="10">
        <v>1</v>
      </c>
      <c r="AF27" s="9">
        <v>0</v>
      </c>
      <c r="AG27" s="10">
        <v>0</v>
      </c>
      <c r="AH27" s="9">
        <v>95</v>
      </c>
      <c r="AI27" s="9">
        <v>40</v>
      </c>
      <c r="AJ27" s="10" t="s">
        <v>29</v>
      </c>
      <c r="AK27" s="9">
        <v>60</v>
      </c>
      <c r="AL27" s="10" t="s">
        <v>29</v>
      </c>
      <c r="AM27" s="9">
        <v>75</v>
      </c>
      <c r="AN27" s="10" t="s">
        <v>29</v>
      </c>
      <c r="AO27" s="9">
        <v>85</v>
      </c>
      <c r="AP27" s="10" t="s">
        <v>29</v>
      </c>
      <c r="AQ27" s="9" t="s">
        <v>29</v>
      </c>
      <c r="AR27" s="10" t="s">
        <v>29</v>
      </c>
      <c r="AS27" s="9">
        <v>85</v>
      </c>
      <c r="AT27" s="9">
        <v>40</v>
      </c>
      <c r="AU27" s="10">
        <v>0.47126440000000003</v>
      </c>
      <c r="AV27" s="9">
        <v>70</v>
      </c>
      <c r="AW27" s="10">
        <v>0.79310340000000001</v>
      </c>
      <c r="AX27" s="9">
        <v>80</v>
      </c>
      <c r="AY27" s="10">
        <v>0.90804600000000002</v>
      </c>
      <c r="AZ27" s="9">
        <v>80</v>
      </c>
      <c r="BA27" s="10">
        <v>0.9425287</v>
      </c>
      <c r="BB27" s="9">
        <v>5</v>
      </c>
      <c r="BC27" s="10">
        <v>5.7471300000000003E-2</v>
      </c>
      <c r="BD27" s="9">
        <v>85</v>
      </c>
    </row>
    <row r="28" spans="1:56" ht="15" customHeight="1" x14ac:dyDescent="0.2">
      <c r="A28" t="s">
        <v>60</v>
      </c>
      <c r="B28" s="9">
        <v>1600</v>
      </c>
      <c r="C28" s="10">
        <v>0.44086019999999998</v>
      </c>
      <c r="D28" s="9">
        <v>2425</v>
      </c>
      <c r="E28" s="10">
        <v>0.66914810000000002</v>
      </c>
      <c r="F28" s="9">
        <v>3055</v>
      </c>
      <c r="G28" s="10">
        <v>0.84174249999999995</v>
      </c>
      <c r="H28" s="9">
        <v>3460</v>
      </c>
      <c r="I28" s="10">
        <v>0.95340499999999995</v>
      </c>
      <c r="J28" s="9">
        <v>170</v>
      </c>
      <c r="K28" s="10">
        <v>4.6594999999999998E-2</v>
      </c>
      <c r="L28" s="9">
        <v>3625</v>
      </c>
      <c r="M28" s="9">
        <v>2495</v>
      </c>
      <c r="N28" s="10">
        <v>0.64753249999999996</v>
      </c>
      <c r="O28" s="9">
        <v>3115</v>
      </c>
      <c r="P28" s="10">
        <v>0.80935060000000003</v>
      </c>
      <c r="Q28" s="9">
        <v>3560</v>
      </c>
      <c r="R28" s="10">
        <v>0.9244156</v>
      </c>
      <c r="S28" s="9">
        <v>3735</v>
      </c>
      <c r="T28" s="10">
        <v>0.96961039999999998</v>
      </c>
      <c r="U28" s="9">
        <v>115</v>
      </c>
      <c r="V28" s="10">
        <v>3.0389599999999999E-2</v>
      </c>
      <c r="W28" s="9">
        <v>3850</v>
      </c>
      <c r="X28" s="9">
        <v>1655</v>
      </c>
      <c r="Y28" s="10">
        <v>0.46615909999999999</v>
      </c>
      <c r="Z28" s="9">
        <v>2545</v>
      </c>
      <c r="AA28" s="10">
        <v>0.71742810000000001</v>
      </c>
      <c r="AB28" s="9">
        <v>3245</v>
      </c>
      <c r="AC28" s="10">
        <v>0.91455160000000002</v>
      </c>
      <c r="AD28" s="9">
        <v>3450</v>
      </c>
      <c r="AE28" s="10">
        <v>0.97349129999999995</v>
      </c>
      <c r="AF28" s="9">
        <v>95</v>
      </c>
      <c r="AG28" s="10">
        <v>2.65087E-2</v>
      </c>
      <c r="AH28" s="9">
        <v>3545</v>
      </c>
      <c r="AI28" s="9">
        <v>1185</v>
      </c>
      <c r="AJ28" s="10">
        <v>0.30992930000000002</v>
      </c>
      <c r="AK28" s="9">
        <v>2125</v>
      </c>
      <c r="AL28" s="10">
        <v>0.55671990000000005</v>
      </c>
      <c r="AM28" s="9">
        <v>3010</v>
      </c>
      <c r="AN28" s="10">
        <v>0.7883154</v>
      </c>
      <c r="AO28" s="9">
        <v>3530</v>
      </c>
      <c r="AP28" s="10">
        <v>0.92533399999999999</v>
      </c>
      <c r="AQ28" s="9">
        <v>285</v>
      </c>
      <c r="AR28" s="10">
        <v>7.4665999999999996E-2</v>
      </c>
      <c r="AS28" s="9">
        <v>3815</v>
      </c>
      <c r="AT28" s="9">
        <v>1240</v>
      </c>
      <c r="AU28" s="10">
        <v>0.31504070000000001</v>
      </c>
      <c r="AV28" s="9">
        <v>2170</v>
      </c>
      <c r="AW28" s="10">
        <v>0.55106710000000003</v>
      </c>
      <c r="AX28" s="9">
        <v>3015</v>
      </c>
      <c r="AY28" s="10">
        <v>0.76626019999999995</v>
      </c>
      <c r="AZ28" s="9">
        <v>3315</v>
      </c>
      <c r="BA28" s="10">
        <v>0.84247970000000005</v>
      </c>
      <c r="BB28" s="9">
        <v>620</v>
      </c>
      <c r="BC28" s="10">
        <v>0.1575203</v>
      </c>
      <c r="BD28" s="9">
        <v>3935</v>
      </c>
    </row>
    <row r="29" spans="1:56" ht="15" customHeight="1" x14ac:dyDescent="0.2">
      <c r="A29" t="s">
        <v>32</v>
      </c>
      <c r="B29" s="9">
        <v>200</v>
      </c>
      <c r="C29" s="10">
        <v>0.66666669999999995</v>
      </c>
      <c r="D29" s="9">
        <v>250</v>
      </c>
      <c r="E29" s="10">
        <v>0.82666669999999998</v>
      </c>
      <c r="F29" s="9">
        <v>275</v>
      </c>
      <c r="G29" s="10">
        <v>0.91333330000000001</v>
      </c>
      <c r="H29" s="9">
        <v>290</v>
      </c>
      <c r="I29" s="10">
        <v>0.97333329999999996</v>
      </c>
      <c r="J29" s="9">
        <v>10</v>
      </c>
      <c r="K29" s="10">
        <v>2.6666700000000002E-2</v>
      </c>
      <c r="L29" s="9">
        <v>300</v>
      </c>
      <c r="M29" s="9">
        <v>325</v>
      </c>
      <c r="N29" s="10">
        <v>0.72444439999999999</v>
      </c>
      <c r="O29" s="9">
        <v>395</v>
      </c>
      <c r="P29" s="10">
        <v>0.87333329999999998</v>
      </c>
      <c r="Q29" s="9">
        <v>430</v>
      </c>
      <c r="R29" s="10">
        <v>0.96</v>
      </c>
      <c r="S29" s="9">
        <v>440</v>
      </c>
      <c r="T29" s="10">
        <v>0.98</v>
      </c>
      <c r="U29" s="9">
        <v>10</v>
      </c>
      <c r="V29" s="10">
        <v>0.02</v>
      </c>
      <c r="W29" s="9">
        <v>450</v>
      </c>
      <c r="X29" s="9">
        <v>350</v>
      </c>
      <c r="Y29" s="10" t="s">
        <v>29</v>
      </c>
      <c r="Z29" s="9">
        <v>445</v>
      </c>
      <c r="AA29" s="10" t="s">
        <v>29</v>
      </c>
      <c r="AB29" s="9">
        <v>495</v>
      </c>
      <c r="AC29" s="10" t="s">
        <v>29</v>
      </c>
      <c r="AD29" s="9">
        <v>500</v>
      </c>
      <c r="AE29" s="10" t="s">
        <v>29</v>
      </c>
      <c r="AF29" s="9" t="s">
        <v>29</v>
      </c>
      <c r="AG29" s="10" t="s">
        <v>29</v>
      </c>
      <c r="AH29" s="9">
        <v>500</v>
      </c>
      <c r="AI29" s="9">
        <v>270</v>
      </c>
      <c r="AJ29" s="10">
        <v>0.52723739999999997</v>
      </c>
      <c r="AK29" s="9">
        <v>380</v>
      </c>
      <c r="AL29" s="10">
        <v>0.73540859999999997</v>
      </c>
      <c r="AM29" s="9">
        <v>465</v>
      </c>
      <c r="AN29" s="10">
        <v>0.90466930000000001</v>
      </c>
      <c r="AO29" s="9">
        <v>500</v>
      </c>
      <c r="AP29" s="10">
        <v>0.97470820000000002</v>
      </c>
      <c r="AQ29" s="9">
        <v>15</v>
      </c>
      <c r="AR29" s="10">
        <v>2.52918E-2</v>
      </c>
      <c r="AS29" s="9">
        <v>515</v>
      </c>
      <c r="AT29" s="9">
        <v>260</v>
      </c>
      <c r="AU29" s="10">
        <v>0.48863640000000003</v>
      </c>
      <c r="AV29" s="9">
        <v>390</v>
      </c>
      <c r="AW29" s="10">
        <v>0.73484850000000002</v>
      </c>
      <c r="AX29" s="9">
        <v>475</v>
      </c>
      <c r="AY29" s="10">
        <v>0.89962120000000001</v>
      </c>
      <c r="AZ29" s="9">
        <v>505</v>
      </c>
      <c r="BA29" s="10">
        <v>0.96022730000000001</v>
      </c>
      <c r="BB29" s="9">
        <v>20</v>
      </c>
      <c r="BC29" s="10">
        <v>3.9772700000000001E-2</v>
      </c>
      <c r="BD29" s="9">
        <v>530</v>
      </c>
    </row>
    <row r="30" spans="1:56" ht="15" customHeight="1" x14ac:dyDescent="0.2">
      <c r="A30" t="s">
        <v>78</v>
      </c>
      <c r="B30" s="9">
        <v>250</v>
      </c>
      <c r="C30" s="10">
        <v>0.25434119999999999</v>
      </c>
      <c r="D30" s="9">
        <v>545</v>
      </c>
      <c r="E30" s="10">
        <v>0.55873340000000005</v>
      </c>
      <c r="F30" s="9">
        <v>785</v>
      </c>
      <c r="G30" s="10">
        <v>0.80388150000000003</v>
      </c>
      <c r="H30" s="9">
        <v>930</v>
      </c>
      <c r="I30" s="10">
        <v>0.94994889999999998</v>
      </c>
      <c r="J30" s="9">
        <v>50</v>
      </c>
      <c r="K30" s="10">
        <v>5.0051100000000001E-2</v>
      </c>
      <c r="L30" s="9">
        <v>980</v>
      </c>
      <c r="M30" s="9">
        <v>580</v>
      </c>
      <c r="N30" s="10">
        <v>0.55228140000000003</v>
      </c>
      <c r="O30" s="9">
        <v>850</v>
      </c>
      <c r="P30" s="10">
        <v>0.80703420000000003</v>
      </c>
      <c r="Q30" s="9">
        <v>1005</v>
      </c>
      <c r="R30" s="10">
        <v>0.95722430000000003</v>
      </c>
      <c r="S30" s="9">
        <v>1040</v>
      </c>
      <c r="T30" s="10">
        <v>0.98954370000000003</v>
      </c>
      <c r="U30" s="9">
        <v>10</v>
      </c>
      <c r="V30" s="10">
        <v>1.04563E-2</v>
      </c>
      <c r="W30" s="9">
        <v>1050</v>
      </c>
      <c r="X30" s="9">
        <v>475</v>
      </c>
      <c r="Y30" s="10">
        <v>0.46400780000000003</v>
      </c>
      <c r="Z30" s="9">
        <v>820</v>
      </c>
      <c r="AA30" s="10">
        <v>0.79669259999999997</v>
      </c>
      <c r="AB30" s="9">
        <v>990</v>
      </c>
      <c r="AC30" s="10">
        <v>0.96206230000000004</v>
      </c>
      <c r="AD30" s="9">
        <v>1020</v>
      </c>
      <c r="AE30" s="10">
        <v>0.99027240000000005</v>
      </c>
      <c r="AF30" s="9">
        <v>10</v>
      </c>
      <c r="AG30" s="10">
        <v>9.7275999999999994E-3</v>
      </c>
      <c r="AH30" s="9">
        <v>1030</v>
      </c>
      <c r="AI30" s="9">
        <v>245</v>
      </c>
      <c r="AJ30" s="10">
        <v>0.22404370000000001</v>
      </c>
      <c r="AK30" s="9">
        <v>565</v>
      </c>
      <c r="AL30" s="10">
        <v>0.5163934</v>
      </c>
      <c r="AM30" s="9">
        <v>880</v>
      </c>
      <c r="AN30" s="10">
        <v>0.79963569999999995</v>
      </c>
      <c r="AO30" s="9">
        <v>1020</v>
      </c>
      <c r="AP30" s="10">
        <v>0.9289617</v>
      </c>
      <c r="AQ30" s="9">
        <v>80</v>
      </c>
      <c r="AR30" s="10">
        <v>7.1038299999999999E-2</v>
      </c>
      <c r="AS30" s="9">
        <v>1100</v>
      </c>
      <c r="AT30" s="9">
        <v>360</v>
      </c>
      <c r="AU30" s="10">
        <v>0.27580890000000002</v>
      </c>
      <c r="AV30" s="9">
        <v>745</v>
      </c>
      <c r="AW30" s="10">
        <v>0.57473039999999997</v>
      </c>
      <c r="AX30" s="9">
        <v>1090</v>
      </c>
      <c r="AY30" s="10">
        <v>0.83821259999999997</v>
      </c>
      <c r="AZ30" s="9">
        <v>1175</v>
      </c>
      <c r="BA30" s="10">
        <v>0.90446839999999995</v>
      </c>
      <c r="BB30" s="9">
        <v>125</v>
      </c>
      <c r="BC30" s="10">
        <v>9.5531599999999994E-2</v>
      </c>
      <c r="BD30" s="9">
        <v>1300</v>
      </c>
    </row>
    <row r="31" spans="1:56" ht="15" customHeight="1" x14ac:dyDescent="0.2">
      <c r="A31" t="s">
        <v>61</v>
      </c>
      <c r="B31" s="9">
        <v>190</v>
      </c>
      <c r="C31" s="10">
        <v>0.19168360000000001</v>
      </c>
      <c r="D31" s="9">
        <v>440</v>
      </c>
      <c r="E31" s="10">
        <v>0.44726169999999998</v>
      </c>
      <c r="F31" s="9">
        <v>690</v>
      </c>
      <c r="G31" s="10">
        <v>0.69979720000000001</v>
      </c>
      <c r="H31" s="9">
        <v>875</v>
      </c>
      <c r="I31" s="10">
        <v>0.8853955</v>
      </c>
      <c r="J31" s="9">
        <v>115</v>
      </c>
      <c r="K31" s="10">
        <v>0.1146045</v>
      </c>
      <c r="L31" s="9">
        <v>985</v>
      </c>
      <c r="M31" s="9">
        <v>555</v>
      </c>
      <c r="N31" s="10">
        <v>0.49775779999999997</v>
      </c>
      <c r="O31" s="9">
        <v>815</v>
      </c>
      <c r="P31" s="10">
        <v>0.73004480000000005</v>
      </c>
      <c r="Q31" s="9">
        <v>1015</v>
      </c>
      <c r="R31" s="10">
        <v>0.9085202</v>
      </c>
      <c r="S31" s="9">
        <v>1080</v>
      </c>
      <c r="T31" s="10">
        <v>0.96950670000000005</v>
      </c>
      <c r="U31" s="9">
        <v>35</v>
      </c>
      <c r="V31" s="10">
        <v>3.0493300000000001E-2</v>
      </c>
      <c r="W31" s="9">
        <v>1115</v>
      </c>
      <c r="X31" s="9">
        <v>310</v>
      </c>
      <c r="Y31" s="10">
        <v>0.35067870000000001</v>
      </c>
      <c r="Z31" s="9">
        <v>615</v>
      </c>
      <c r="AA31" s="10">
        <v>0.69683260000000002</v>
      </c>
      <c r="AB31" s="9">
        <v>820</v>
      </c>
      <c r="AC31" s="10">
        <v>0.92533940000000003</v>
      </c>
      <c r="AD31" s="9">
        <v>870</v>
      </c>
      <c r="AE31" s="10">
        <v>0.98303169999999995</v>
      </c>
      <c r="AF31" s="9">
        <v>15</v>
      </c>
      <c r="AG31" s="10">
        <v>1.6968299999999999E-2</v>
      </c>
      <c r="AH31" s="9">
        <v>885</v>
      </c>
      <c r="AI31" s="9">
        <v>115</v>
      </c>
      <c r="AJ31" s="10">
        <v>0.1181912</v>
      </c>
      <c r="AK31" s="9">
        <v>345</v>
      </c>
      <c r="AL31" s="10">
        <v>0.35457349999999999</v>
      </c>
      <c r="AM31" s="9">
        <v>620</v>
      </c>
      <c r="AN31" s="10">
        <v>0.63926000000000005</v>
      </c>
      <c r="AO31" s="9">
        <v>830</v>
      </c>
      <c r="AP31" s="10">
        <v>0.85097639999999997</v>
      </c>
      <c r="AQ31" s="9">
        <v>145</v>
      </c>
      <c r="AR31" s="10">
        <v>0.14902360000000001</v>
      </c>
      <c r="AS31" s="9">
        <v>975</v>
      </c>
      <c r="AT31" s="9">
        <v>145</v>
      </c>
      <c r="AU31" s="10">
        <v>0.12926389999999999</v>
      </c>
      <c r="AV31" s="9">
        <v>405</v>
      </c>
      <c r="AW31" s="10">
        <v>0.36535010000000001</v>
      </c>
      <c r="AX31" s="9">
        <v>720</v>
      </c>
      <c r="AY31" s="10">
        <v>0.64721720000000005</v>
      </c>
      <c r="AZ31" s="9">
        <v>860</v>
      </c>
      <c r="BA31" s="10">
        <v>0.77378820000000004</v>
      </c>
      <c r="BB31" s="9">
        <v>250</v>
      </c>
      <c r="BC31" s="10">
        <v>0.22621179999999999</v>
      </c>
      <c r="BD31" s="9">
        <v>1115</v>
      </c>
    </row>
    <row r="32" spans="1:56" ht="15" customHeight="1" x14ac:dyDescent="0.2">
      <c r="A32" t="s">
        <v>62</v>
      </c>
      <c r="B32" s="9">
        <v>2225</v>
      </c>
      <c r="C32" s="10">
        <v>0.38905400000000001</v>
      </c>
      <c r="D32" s="9">
        <v>3660</v>
      </c>
      <c r="E32" s="10">
        <v>0.64014689999999996</v>
      </c>
      <c r="F32" s="9">
        <v>4630</v>
      </c>
      <c r="G32" s="10">
        <v>0.80958209999999997</v>
      </c>
      <c r="H32" s="9">
        <v>5205</v>
      </c>
      <c r="I32" s="10">
        <v>0.90977439999999998</v>
      </c>
      <c r="J32" s="9">
        <v>515</v>
      </c>
      <c r="K32" s="10">
        <v>9.0225600000000003E-2</v>
      </c>
      <c r="L32" s="9">
        <v>5720</v>
      </c>
      <c r="M32" s="9">
        <v>3555</v>
      </c>
      <c r="N32" s="10">
        <v>0.55687869999999995</v>
      </c>
      <c r="O32" s="9">
        <v>4855</v>
      </c>
      <c r="P32" s="10">
        <v>0.76104669999999996</v>
      </c>
      <c r="Q32" s="9">
        <v>5800</v>
      </c>
      <c r="R32" s="10">
        <v>0.90911940000000002</v>
      </c>
      <c r="S32" s="9">
        <v>6145</v>
      </c>
      <c r="T32" s="10">
        <v>0.96317770000000003</v>
      </c>
      <c r="U32" s="9">
        <v>235</v>
      </c>
      <c r="V32" s="10">
        <v>3.6822300000000002E-2</v>
      </c>
      <c r="W32" s="9">
        <v>6380</v>
      </c>
      <c r="X32" s="9">
        <v>2815</v>
      </c>
      <c r="Y32" s="10">
        <v>0.45598959999999999</v>
      </c>
      <c r="Z32" s="9">
        <v>4495</v>
      </c>
      <c r="AA32" s="10">
        <v>0.72896740000000004</v>
      </c>
      <c r="AB32" s="9">
        <v>5700</v>
      </c>
      <c r="AC32" s="10">
        <v>0.92381259999999998</v>
      </c>
      <c r="AD32" s="9">
        <v>6015</v>
      </c>
      <c r="AE32" s="10">
        <v>0.97487440000000003</v>
      </c>
      <c r="AF32" s="9">
        <v>155</v>
      </c>
      <c r="AG32" s="10">
        <v>2.5125600000000001E-2</v>
      </c>
      <c r="AH32" s="9">
        <v>6170</v>
      </c>
      <c r="AI32" s="9">
        <v>1935</v>
      </c>
      <c r="AJ32" s="10">
        <v>0.30614829999999998</v>
      </c>
      <c r="AK32" s="9">
        <v>3515</v>
      </c>
      <c r="AL32" s="10">
        <v>0.55571360000000003</v>
      </c>
      <c r="AM32" s="9">
        <v>4760</v>
      </c>
      <c r="AN32" s="10">
        <v>0.75264739999999997</v>
      </c>
      <c r="AO32" s="9">
        <v>5545</v>
      </c>
      <c r="AP32" s="10">
        <v>0.87640269999999998</v>
      </c>
      <c r="AQ32" s="9">
        <v>780</v>
      </c>
      <c r="AR32" s="10">
        <v>0.12359729999999999</v>
      </c>
      <c r="AS32" s="9">
        <v>6325</v>
      </c>
      <c r="AT32" s="9">
        <v>2150</v>
      </c>
      <c r="AU32" s="10">
        <v>0.34147889999999997</v>
      </c>
      <c r="AV32" s="9">
        <v>4040</v>
      </c>
      <c r="AW32" s="10">
        <v>0.64074900000000001</v>
      </c>
      <c r="AX32" s="9">
        <v>5370</v>
      </c>
      <c r="AY32" s="10">
        <v>0.85195180000000004</v>
      </c>
      <c r="AZ32" s="9">
        <v>5770</v>
      </c>
      <c r="BA32" s="10">
        <v>0.91542369999999995</v>
      </c>
      <c r="BB32" s="9">
        <v>535</v>
      </c>
      <c r="BC32" s="10">
        <v>8.4576299999999993E-2</v>
      </c>
      <c r="BD32" s="9">
        <v>6300</v>
      </c>
    </row>
    <row r="33" spans="1:56" ht="15" customHeight="1" x14ac:dyDescent="0.2">
      <c r="A33" t="s">
        <v>144</v>
      </c>
      <c r="B33" s="9">
        <v>1385</v>
      </c>
      <c r="C33" s="10">
        <v>0.28926479999999999</v>
      </c>
      <c r="D33" s="9">
        <v>2470</v>
      </c>
      <c r="E33" s="10">
        <v>0.51608189999999998</v>
      </c>
      <c r="F33" s="9">
        <v>3465</v>
      </c>
      <c r="G33" s="10">
        <v>0.72410189999999997</v>
      </c>
      <c r="H33" s="9">
        <v>4270</v>
      </c>
      <c r="I33" s="10">
        <v>0.89223059999999998</v>
      </c>
      <c r="J33" s="9">
        <v>515</v>
      </c>
      <c r="K33" s="10">
        <v>0.1077694</v>
      </c>
      <c r="L33" s="9">
        <v>4790</v>
      </c>
      <c r="M33" s="9">
        <v>1760</v>
      </c>
      <c r="N33" s="10">
        <v>0.33891779999999999</v>
      </c>
      <c r="O33" s="9">
        <v>2880</v>
      </c>
      <c r="P33" s="10">
        <v>0.55478530000000004</v>
      </c>
      <c r="Q33" s="9">
        <v>4045</v>
      </c>
      <c r="R33" s="10">
        <v>0.77854800000000002</v>
      </c>
      <c r="S33" s="9">
        <v>4655</v>
      </c>
      <c r="T33" s="10">
        <v>0.89601390000000003</v>
      </c>
      <c r="U33" s="9">
        <v>540</v>
      </c>
      <c r="V33" s="10">
        <v>0.1039861</v>
      </c>
      <c r="W33" s="9">
        <v>5195</v>
      </c>
      <c r="X33" s="9">
        <v>1580</v>
      </c>
      <c r="Y33" s="10">
        <v>0.31977329999999998</v>
      </c>
      <c r="Z33" s="9">
        <v>2865</v>
      </c>
      <c r="AA33" s="10">
        <v>0.57984210000000003</v>
      </c>
      <c r="AB33" s="9">
        <v>4180</v>
      </c>
      <c r="AC33" s="10">
        <v>0.84618499999999996</v>
      </c>
      <c r="AD33" s="9">
        <v>4670</v>
      </c>
      <c r="AE33" s="10">
        <v>0.94495039999999997</v>
      </c>
      <c r="AF33" s="9">
        <v>270</v>
      </c>
      <c r="AG33" s="10">
        <v>5.5049599999999997E-2</v>
      </c>
      <c r="AH33" s="9">
        <v>4940</v>
      </c>
      <c r="AI33" s="9">
        <v>1115</v>
      </c>
      <c r="AJ33" s="10">
        <v>0.24921699999999999</v>
      </c>
      <c r="AK33" s="9">
        <v>2065</v>
      </c>
      <c r="AL33" s="10">
        <v>0.4621924</v>
      </c>
      <c r="AM33" s="9">
        <v>3155</v>
      </c>
      <c r="AN33" s="10">
        <v>0.70581660000000002</v>
      </c>
      <c r="AO33" s="9">
        <v>3990</v>
      </c>
      <c r="AP33" s="10">
        <v>0.89239369999999996</v>
      </c>
      <c r="AQ33" s="9">
        <v>480</v>
      </c>
      <c r="AR33" s="10">
        <v>0.1076063</v>
      </c>
      <c r="AS33" s="9">
        <v>4470</v>
      </c>
      <c r="AT33" s="9">
        <v>1010</v>
      </c>
      <c r="AU33" s="10">
        <v>0.2400572</v>
      </c>
      <c r="AV33" s="9">
        <v>2015</v>
      </c>
      <c r="AW33" s="10">
        <v>0.47987619999999997</v>
      </c>
      <c r="AX33" s="9">
        <v>2955</v>
      </c>
      <c r="AY33" s="10">
        <v>0.70421529999999999</v>
      </c>
      <c r="AZ33" s="9">
        <v>3430</v>
      </c>
      <c r="BA33" s="10">
        <v>0.81686119999999995</v>
      </c>
      <c r="BB33" s="9">
        <v>770</v>
      </c>
      <c r="BC33" s="10">
        <v>0.18313879999999999</v>
      </c>
      <c r="BD33" s="9">
        <v>4200</v>
      </c>
    </row>
    <row r="34" spans="1:56" ht="15" customHeight="1" x14ac:dyDescent="0.2">
      <c r="A34" t="s">
        <v>34</v>
      </c>
      <c r="B34" s="9">
        <v>85</v>
      </c>
      <c r="C34" s="10" t="s">
        <v>29</v>
      </c>
      <c r="D34" s="9">
        <v>105</v>
      </c>
      <c r="E34" s="10" t="s">
        <v>29</v>
      </c>
      <c r="F34" s="9">
        <v>110</v>
      </c>
      <c r="G34" s="10" t="s">
        <v>29</v>
      </c>
      <c r="H34" s="9">
        <v>115</v>
      </c>
      <c r="I34" s="10" t="s">
        <v>29</v>
      </c>
      <c r="J34" s="9" t="s">
        <v>29</v>
      </c>
      <c r="K34" s="10" t="s">
        <v>29</v>
      </c>
      <c r="L34" s="9">
        <v>120</v>
      </c>
      <c r="M34" s="9">
        <v>95</v>
      </c>
      <c r="N34" s="10" t="s">
        <v>29</v>
      </c>
      <c r="O34" s="9">
        <v>110</v>
      </c>
      <c r="P34" s="10" t="s">
        <v>29</v>
      </c>
      <c r="Q34" s="9">
        <v>115</v>
      </c>
      <c r="R34" s="10" t="s">
        <v>29</v>
      </c>
      <c r="S34" s="9">
        <v>120</v>
      </c>
      <c r="T34" s="10" t="s">
        <v>29</v>
      </c>
      <c r="U34" s="9" t="s">
        <v>29</v>
      </c>
      <c r="V34" s="10" t="s">
        <v>29</v>
      </c>
      <c r="W34" s="9">
        <v>120</v>
      </c>
      <c r="X34" s="9">
        <v>130</v>
      </c>
      <c r="Y34" s="10">
        <v>0.82389939999999995</v>
      </c>
      <c r="Z34" s="9">
        <v>150</v>
      </c>
      <c r="AA34" s="10">
        <v>0.94968549999999996</v>
      </c>
      <c r="AB34" s="9">
        <v>160</v>
      </c>
      <c r="AC34" s="10">
        <v>1</v>
      </c>
      <c r="AD34" s="9">
        <v>160</v>
      </c>
      <c r="AE34" s="10">
        <v>1</v>
      </c>
      <c r="AF34" s="9">
        <v>0</v>
      </c>
      <c r="AG34" s="10">
        <v>0</v>
      </c>
      <c r="AH34" s="9">
        <v>160</v>
      </c>
      <c r="AI34" s="9">
        <v>95</v>
      </c>
      <c r="AJ34" s="10">
        <v>0.61783440000000001</v>
      </c>
      <c r="AK34" s="9">
        <v>125</v>
      </c>
      <c r="AL34" s="10">
        <v>0.8089172</v>
      </c>
      <c r="AM34" s="9">
        <v>140</v>
      </c>
      <c r="AN34" s="10">
        <v>0.88535030000000003</v>
      </c>
      <c r="AO34" s="9">
        <v>150</v>
      </c>
      <c r="AP34" s="10">
        <v>0.96815289999999998</v>
      </c>
      <c r="AQ34" s="9">
        <v>5</v>
      </c>
      <c r="AR34" s="10">
        <v>3.1847100000000003E-2</v>
      </c>
      <c r="AS34" s="9">
        <v>155</v>
      </c>
      <c r="AT34" s="9">
        <v>115</v>
      </c>
      <c r="AU34" s="10">
        <v>0.64088400000000001</v>
      </c>
      <c r="AV34" s="9">
        <v>145</v>
      </c>
      <c r="AW34" s="10">
        <v>0.80110499999999996</v>
      </c>
      <c r="AX34" s="9">
        <v>165</v>
      </c>
      <c r="AY34" s="10">
        <v>0.91160220000000003</v>
      </c>
      <c r="AZ34" s="9">
        <v>175</v>
      </c>
      <c r="BA34" s="10">
        <v>0.95580109999999996</v>
      </c>
      <c r="BB34" s="9">
        <v>10</v>
      </c>
      <c r="BC34" s="10">
        <v>4.4198899999999999E-2</v>
      </c>
      <c r="BD34" s="9">
        <v>180</v>
      </c>
    </row>
    <row r="35" spans="1:56" ht="15" customHeight="1" x14ac:dyDescent="0.2">
      <c r="A35" t="s">
        <v>63</v>
      </c>
      <c r="B35" s="9">
        <v>95</v>
      </c>
      <c r="C35" s="10" t="s">
        <v>29</v>
      </c>
      <c r="D35" s="9">
        <v>105</v>
      </c>
      <c r="E35" s="10" t="s">
        <v>29</v>
      </c>
      <c r="F35" s="9">
        <v>120</v>
      </c>
      <c r="G35" s="10" t="s">
        <v>29</v>
      </c>
      <c r="H35" s="9">
        <v>125</v>
      </c>
      <c r="I35" s="10" t="s">
        <v>29</v>
      </c>
      <c r="J35" s="9" t="s">
        <v>29</v>
      </c>
      <c r="K35" s="10" t="s">
        <v>29</v>
      </c>
      <c r="L35" s="9">
        <v>130</v>
      </c>
      <c r="M35" s="9">
        <v>115</v>
      </c>
      <c r="N35" s="10">
        <v>0.85925929999999995</v>
      </c>
      <c r="O35" s="9">
        <v>130</v>
      </c>
      <c r="P35" s="10">
        <v>0.95555559999999995</v>
      </c>
      <c r="Q35" s="9">
        <v>135</v>
      </c>
      <c r="R35" s="10">
        <v>0.99259260000000005</v>
      </c>
      <c r="S35" s="9">
        <v>135</v>
      </c>
      <c r="T35" s="10">
        <v>1</v>
      </c>
      <c r="U35" s="9">
        <v>0</v>
      </c>
      <c r="V35" s="10">
        <v>0</v>
      </c>
      <c r="W35" s="9">
        <v>135</v>
      </c>
      <c r="X35" s="9">
        <v>115</v>
      </c>
      <c r="Y35" s="10" t="s">
        <v>29</v>
      </c>
      <c r="Z35" s="9">
        <v>140</v>
      </c>
      <c r="AA35" s="10" t="s">
        <v>29</v>
      </c>
      <c r="AB35" s="9">
        <v>150</v>
      </c>
      <c r="AC35" s="10" t="s">
        <v>29</v>
      </c>
      <c r="AD35" s="9">
        <v>155</v>
      </c>
      <c r="AE35" s="10" t="s">
        <v>29</v>
      </c>
      <c r="AF35" s="9" t="s">
        <v>29</v>
      </c>
      <c r="AG35" s="10" t="s">
        <v>29</v>
      </c>
      <c r="AH35" s="9">
        <v>155</v>
      </c>
      <c r="AI35" s="9">
        <v>100</v>
      </c>
      <c r="AJ35" s="10">
        <v>0.66887419999999997</v>
      </c>
      <c r="AK35" s="9">
        <v>120</v>
      </c>
      <c r="AL35" s="10">
        <v>0.80794699999999997</v>
      </c>
      <c r="AM35" s="9">
        <v>135</v>
      </c>
      <c r="AN35" s="10">
        <v>0.88741720000000002</v>
      </c>
      <c r="AO35" s="9">
        <v>145</v>
      </c>
      <c r="AP35" s="10">
        <v>0.9536424</v>
      </c>
      <c r="AQ35" s="9">
        <v>5</v>
      </c>
      <c r="AR35" s="10">
        <v>4.6357599999999999E-2</v>
      </c>
      <c r="AS35" s="9">
        <v>150</v>
      </c>
      <c r="AT35" s="9">
        <v>115</v>
      </c>
      <c r="AU35" s="10" t="s">
        <v>29</v>
      </c>
      <c r="AV35" s="9">
        <v>135</v>
      </c>
      <c r="AW35" s="10" t="s">
        <v>29</v>
      </c>
      <c r="AX35" s="9">
        <v>140</v>
      </c>
      <c r="AY35" s="10" t="s">
        <v>29</v>
      </c>
      <c r="AZ35" s="9">
        <v>145</v>
      </c>
      <c r="BA35" s="10" t="s">
        <v>29</v>
      </c>
      <c r="BB35" s="9" t="s">
        <v>29</v>
      </c>
      <c r="BC35" s="10" t="s">
        <v>29</v>
      </c>
      <c r="BD35" s="9">
        <v>150</v>
      </c>
    </row>
    <row r="36" spans="1:56" ht="15" customHeight="1" x14ac:dyDescent="0.2">
      <c r="A36" t="s">
        <v>79</v>
      </c>
      <c r="B36" s="9">
        <v>3995</v>
      </c>
      <c r="C36" s="10">
        <v>0.47735689999999997</v>
      </c>
      <c r="D36" s="9">
        <v>5405</v>
      </c>
      <c r="E36" s="10">
        <v>0.64559679999999997</v>
      </c>
      <c r="F36" s="9">
        <v>6445</v>
      </c>
      <c r="G36" s="10">
        <v>0.76986500000000002</v>
      </c>
      <c r="H36" s="9">
        <v>7240</v>
      </c>
      <c r="I36" s="10">
        <v>0.86533640000000001</v>
      </c>
      <c r="J36" s="9">
        <v>1125</v>
      </c>
      <c r="K36" s="10">
        <v>0.13466359999999999</v>
      </c>
      <c r="L36" s="9">
        <v>8370</v>
      </c>
      <c r="M36" s="9">
        <v>4575</v>
      </c>
      <c r="N36" s="10">
        <v>0.50291180000000002</v>
      </c>
      <c r="O36" s="9">
        <v>6170</v>
      </c>
      <c r="P36" s="10">
        <v>0.67816719999999997</v>
      </c>
      <c r="Q36" s="9">
        <v>7540</v>
      </c>
      <c r="R36" s="10">
        <v>0.82826060000000001</v>
      </c>
      <c r="S36" s="9">
        <v>8195</v>
      </c>
      <c r="T36" s="10">
        <v>0.90023070000000005</v>
      </c>
      <c r="U36" s="9">
        <v>910</v>
      </c>
      <c r="V36" s="10">
        <v>9.9769300000000005E-2</v>
      </c>
      <c r="W36" s="9">
        <v>9100</v>
      </c>
      <c r="X36" s="9">
        <v>3840</v>
      </c>
      <c r="Y36" s="10">
        <v>0.42279739999999999</v>
      </c>
      <c r="Z36" s="9">
        <v>5880</v>
      </c>
      <c r="AA36" s="10">
        <v>0.64746700000000001</v>
      </c>
      <c r="AB36" s="9">
        <v>7785</v>
      </c>
      <c r="AC36" s="10">
        <v>0.85726869999999999</v>
      </c>
      <c r="AD36" s="9">
        <v>8480</v>
      </c>
      <c r="AE36" s="10">
        <v>0.93381060000000005</v>
      </c>
      <c r="AF36" s="9">
        <v>600</v>
      </c>
      <c r="AG36" s="10">
        <v>6.6189399999999995E-2</v>
      </c>
      <c r="AH36" s="9">
        <v>9080</v>
      </c>
      <c r="AI36" s="9">
        <v>2975</v>
      </c>
      <c r="AJ36" s="10">
        <v>0.33612019999999998</v>
      </c>
      <c r="AK36" s="9">
        <v>4950</v>
      </c>
      <c r="AL36" s="10">
        <v>0.55925879999999994</v>
      </c>
      <c r="AM36" s="9">
        <v>6605</v>
      </c>
      <c r="AN36" s="10">
        <v>0.74601740000000005</v>
      </c>
      <c r="AO36" s="9">
        <v>7775</v>
      </c>
      <c r="AP36" s="10">
        <v>0.87865780000000004</v>
      </c>
      <c r="AQ36" s="9">
        <v>1075</v>
      </c>
      <c r="AR36" s="10">
        <v>0.1213422</v>
      </c>
      <c r="AS36" s="9">
        <v>8850</v>
      </c>
      <c r="AT36" s="9">
        <v>3070</v>
      </c>
      <c r="AU36" s="10">
        <v>0.33926200000000001</v>
      </c>
      <c r="AV36" s="9">
        <v>5125</v>
      </c>
      <c r="AW36" s="10">
        <v>0.56628369999999995</v>
      </c>
      <c r="AX36" s="9">
        <v>6935</v>
      </c>
      <c r="AY36" s="10">
        <v>0.76601859999999999</v>
      </c>
      <c r="AZ36" s="9">
        <v>7630</v>
      </c>
      <c r="BA36" s="10">
        <v>0.84290759999999998</v>
      </c>
      <c r="BB36" s="9">
        <v>1420</v>
      </c>
      <c r="BC36" s="10">
        <v>0.15709239999999999</v>
      </c>
      <c r="BD36" s="9">
        <v>9050</v>
      </c>
    </row>
    <row r="37" spans="1:56" ht="15" customHeight="1" x14ac:dyDescent="0.2">
      <c r="A37" t="s">
        <v>64</v>
      </c>
      <c r="B37" s="9">
        <v>215</v>
      </c>
      <c r="C37" s="10">
        <v>0.32769229999999999</v>
      </c>
      <c r="D37" s="9">
        <v>415</v>
      </c>
      <c r="E37" s="10">
        <v>0.63692309999999996</v>
      </c>
      <c r="F37" s="9">
        <v>530</v>
      </c>
      <c r="G37" s="10">
        <v>0.81384619999999996</v>
      </c>
      <c r="H37" s="9">
        <v>595</v>
      </c>
      <c r="I37" s="10">
        <v>0.91692309999999999</v>
      </c>
      <c r="J37" s="9">
        <v>55</v>
      </c>
      <c r="K37" s="10">
        <v>8.3076899999999995E-2</v>
      </c>
      <c r="L37" s="9">
        <v>650</v>
      </c>
      <c r="M37" s="9">
        <v>335</v>
      </c>
      <c r="N37" s="10">
        <v>0.58003439999999995</v>
      </c>
      <c r="O37" s="9">
        <v>475</v>
      </c>
      <c r="P37" s="10">
        <v>0.81927709999999998</v>
      </c>
      <c r="Q37" s="9">
        <v>545</v>
      </c>
      <c r="R37" s="10">
        <v>0.94148019999999999</v>
      </c>
      <c r="S37" s="9">
        <v>565</v>
      </c>
      <c r="T37" s="10">
        <v>0.97074009999999999</v>
      </c>
      <c r="U37" s="9">
        <v>15</v>
      </c>
      <c r="V37" s="10">
        <v>2.9259899999999998E-2</v>
      </c>
      <c r="W37" s="9">
        <v>580</v>
      </c>
      <c r="X37" s="9">
        <v>220</v>
      </c>
      <c r="Y37" s="10">
        <v>0.41807909999999998</v>
      </c>
      <c r="Z37" s="9">
        <v>380</v>
      </c>
      <c r="AA37" s="10">
        <v>0.71751410000000004</v>
      </c>
      <c r="AB37" s="9">
        <v>495</v>
      </c>
      <c r="AC37" s="10">
        <v>0.93032020000000004</v>
      </c>
      <c r="AD37" s="9">
        <v>525</v>
      </c>
      <c r="AE37" s="10">
        <v>0.99058380000000001</v>
      </c>
      <c r="AF37" s="9">
        <v>5</v>
      </c>
      <c r="AG37" s="10">
        <v>9.4161999999999996E-3</v>
      </c>
      <c r="AH37" s="9">
        <v>530</v>
      </c>
      <c r="AI37" s="9">
        <v>135</v>
      </c>
      <c r="AJ37" s="10">
        <v>0.22596959999999999</v>
      </c>
      <c r="AK37" s="9">
        <v>290</v>
      </c>
      <c r="AL37" s="10">
        <v>0.49072510000000003</v>
      </c>
      <c r="AM37" s="9">
        <v>440</v>
      </c>
      <c r="AN37" s="10">
        <v>0.73861719999999997</v>
      </c>
      <c r="AO37" s="9">
        <v>530</v>
      </c>
      <c r="AP37" s="10">
        <v>0.89713319999999996</v>
      </c>
      <c r="AQ37" s="9">
        <v>60</v>
      </c>
      <c r="AR37" s="10">
        <v>0.10286679999999999</v>
      </c>
      <c r="AS37" s="9">
        <v>595</v>
      </c>
      <c r="AT37" s="9">
        <v>110</v>
      </c>
      <c r="AU37" s="10">
        <v>0.1825658</v>
      </c>
      <c r="AV37" s="9">
        <v>275</v>
      </c>
      <c r="AW37" s="10">
        <v>0.4506579</v>
      </c>
      <c r="AX37" s="9">
        <v>425</v>
      </c>
      <c r="AY37" s="10">
        <v>0.69572369999999994</v>
      </c>
      <c r="AZ37" s="9">
        <v>495</v>
      </c>
      <c r="BA37" s="10">
        <v>0.81414470000000005</v>
      </c>
      <c r="BB37" s="9">
        <v>115</v>
      </c>
      <c r="BC37" s="10">
        <v>0.1858553</v>
      </c>
      <c r="BD37" s="9">
        <v>610</v>
      </c>
    </row>
    <row r="38" spans="1:56" ht="15" customHeight="1" x14ac:dyDescent="0.2">
      <c r="A38" t="s">
        <v>65</v>
      </c>
      <c r="B38" s="9">
        <v>2760</v>
      </c>
      <c r="C38" s="10">
        <v>0.44866800000000001</v>
      </c>
      <c r="D38" s="9">
        <v>4010</v>
      </c>
      <c r="E38" s="10">
        <v>0.65107210000000004</v>
      </c>
      <c r="F38" s="9">
        <v>5015</v>
      </c>
      <c r="G38" s="10">
        <v>0.81432749999999998</v>
      </c>
      <c r="H38" s="9">
        <v>5655</v>
      </c>
      <c r="I38" s="10">
        <v>0.91861599999999999</v>
      </c>
      <c r="J38" s="9">
        <v>500</v>
      </c>
      <c r="K38" s="10">
        <v>8.1383999999999998E-2</v>
      </c>
      <c r="L38" s="9">
        <v>6155</v>
      </c>
      <c r="M38" s="9">
        <v>3615</v>
      </c>
      <c r="N38" s="10">
        <v>0.60461620000000005</v>
      </c>
      <c r="O38" s="9">
        <v>4780</v>
      </c>
      <c r="P38" s="10">
        <v>0.79963200000000001</v>
      </c>
      <c r="Q38" s="9">
        <v>5515</v>
      </c>
      <c r="R38" s="10">
        <v>0.92222780000000004</v>
      </c>
      <c r="S38" s="9">
        <v>5790</v>
      </c>
      <c r="T38" s="10">
        <v>0.96872389999999997</v>
      </c>
      <c r="U38" s="9">
        <v>185</v>
      </c>
      <c r="V38" s="10">
        <v>3.1276100000000001E-2</v>
      </c>
      <c r="W38" s="9">
        <v>5980</v>
      </c>
      <c r="X38" s="9">
        <v>2570</v>
      </c>
      <c r="Y38" s="10">
        <v>0.477163</v>
      </c>
      <c r="Z38" s="9">
        <v>3955</v>
      </c>
      <c r="AA38" s="10">
        <v>0.73449679999999995</v>
      </c>
      <c r="AB38" s="9">
        <v>4965</v>
      </c>
      <c r="AC38" s="10">
        <v>0.92183440000000005</v>
      </c>
      <c r="AD38" s="9">
        <v>5225</v>
      </c>
      <c r="AE38" s="10">
        <v>0.97029339999999997</v>
      </c>
      <c r="AF38" s="9">
        <v>160</v>
      </c>
      <c r="AG38" s="10">
        <v>2.97066E-2</v>
      </c>
      <c r="AH38" s="9">
        <v>5385</v>
      </c>
      <c r="AI38" s="9">
        <v>1950</v>
      </c>
      <c r="AJ38" s="10">
        <v>0.35654239999999998</v>
      </c>
      <c r="AK38" s="9">
        <v>3180</v>
      </c>
      <c r="AL38" s="10">
        <v>0.58132309999999998</v>
      </c>
      <c r="AM38" s="9">
        <v>4240</v>
      </c>
      <c r="AN38" s="10">
        <v>0.77485380000000004</v>
      </c>
      <c r="AO38" s="9">
        <v>4915</v>
      </c>
      <c r="AP38" s="10">
        <v>0.89839179999999996</v>
      </c>
      <c r="AQ38" s="9">
        <v>555</v>
      </c>
      <c r="AR38" s="10">
        <v>0.1016082</v>
      </c>
      <c r="AS38" s="9">
        <v>5470</v>
      </c>
      <c r="AT38" s="9">
        <v>2085</v>
      </c>
      <c r="AU38" s="10">
        <v>0.35717949999999998</v>
      </c>
      <c r="AV38" s="9">
        <v>3460</v>
      </c>
      <c r="AW38" s="10">
        <v>0.59250389999999997</v>
      </c>
      <c r="AX38" s="9">
        <v>4630</v>
      </c>
      <c r="AY38" s="10">
        <v>0.79274350000000005</v>
      </c>
      <c r="AZ38" s="9">
        <v>5045</v>
      </c>
      <c r="BA38" s="10">
        <v>0.86308399999999996</v>
      </c>
      <c r="BB38" s="9">
        <v>800</v>
      </c>
      <c r="BC38" s="10">
        <v>0.13691600000000001</v>
      </c>
      <c r="BD38" s="9">
        <v>5845</v>
      </c>
    </row>
    <row r="39" spans="1:56" ht="15" customHeight="1" x14ac:dyDescent="0.2">
      <c r="A39" t="s">
        <v>66</v>
      </c>
      <c r="B39" s="9">
        <v>1700</v>
      </c>
      <c r="C39" s="10">
        <v>0.64786589999999999</v>
      </c>
      <c r="D39" s="9">
        <v>2240</v>
      </c>
      <c r="E39" s="10">
        <v>0.85365849999999999</v>
      </c>
      <c r="F39" s="9">
        <v>2490</v>
      </c>
      <c r="G39" s="10">
        <v>0.94931399999999999</v>
      </c>
      <c r="H39" s="9">
        <v>2580</v>
      </c>
      <c r="I39" s="10">
        <v>0.98399389999999998</v>
      </c>
      <c r="J39" s="9">
        <v>40</v>
      </c>
      <c r="K39" s="10">
        <v>1.6006099999999999E-2</v>
      </c>
      <c r="L39" s="9">
        <v>2625</v>
      </c>
      <c r="M39" s="9">
        <v>1925</v>
      </c>
      <c r="N39" s="10">
        <v>0.66608940000000005</v>
      </c>
      <c r="O39" s="9">
        <v>2550</v>
      </c>
      <c r="P39" s="10">
        <v>0.88361619999999996</v>
      </c>
      <c r="Q39" s="9">
        <v>2835</v>
      </c>
      <c r="R39" s="10">
        <v>0.98129549999999999</v>
      </c>
      <c r="S39" s="9">
        <v>2870</v>
      </c>
      <c r="T39" s="10">
        <v>0.99480429999999997</v>
      </c>
      <c r="U39" s="9">
        <v>15</v>
      </c>
      <c r="V39" s="10">
        <v>5.1957000000000001E-3</v>
      </c>
      <c r="W39" s="9">
        <v>2885</v>
      </c>
      <c r="X39" s="9">
        <v>1825</v>
      </c>
      <c r="Y39" s="10">
        <v>0.63734729999999995</v>
      </c>
      <c r="Z39" s="9">
        <v>2525</v>
      </c>
      <c r="AA39" s="10">
        <v>0.8816754</v>
      </c>
      <c r="AB39" s="9">
        <v>2820</v>
      </c>
      <c r="AC39" s="10">
        <v>0.98464220000000002</v>
      </c>
      <c r="AD39" s="9">
        <v>2855</v>
      </c>
      <c r="AE39" s="10">
        <v>0.9965096</v>
      </c>
      <c r="AF39" s="9">
        <v>10</v>
      </c>
      <c r="AG39" s="10">
        <v>3.4903999999999998E-3</v>
      </c>
      <c r="AH39" s="9">
        <v>2865</v>
      </c>
      <c r="AI39" s="9">
        <v>1325</v>
      </c>
      <c r="AJ39" s="10">
        <v>0.44906940000000001</v>
      </c>
      <c r="AK39" s="9">
        <v>2235</v>
      </c>
      <c r="AL39" s="10">
        <v>0.75634520000000005</v>
      </c>
      <c r="AM39" s="9">
        <v>2730</v>
      </c>
      <c r="AN39" s="10">
        <v>0.92385790000000001</v>
      </c>
      <c r="AO39" s="9">
        <v>2900</v>
      </c>
      <c r="AP39" s="10">
        <v>0.98104910000000001</v>
      </c>
      <c r="AQ39" s="9">
        <v>55</v>
      </c>
      <c r="AR39" s="10">
        <v>1.89509E-2</v>
      </c>
      <c r="AS39" s="9">
        <v>2955</v>
      </c>
      <c r="AT39" s="9">
        <v>1630</v>
      </c>
      <c r="AU39" s="10">
        <v>0.54047780000000001</v>
      </c>
      <c r="AV39" s="9">
        <v>2450</v>
      </c>
      <c r="AW39" s="10">
        <v>0.81287330000000002</v>
      </c>
      <c r="AX39" s="9">
        <v>2870</v>
      </c>
      <c r="AY39" s="10">
        <v>0.95288649999999997</v>
      </c>
      <c r="AZ39" s="9">
        <v>2945</v>
      </c>
      <c r="BA39" s="10">
        <v>0.97743860000000005</v>
      </c>
      <c r="BB39" s="9">
        <v>70</v>
      </c>
      <c r="BC39" s="10">
        <v>2.2561399999999999E-2</v>
      </c>
      <c r="BD39" s="9">
        <v>3015</v>
      </c>
    </row>
    <row r="40" spans="1:56" ht="15" customHeight="1" x14ac:dyDescent="0.2">
      <c r="A40" t="s">
        <v>67</v>
      </c>
      <c r="B40" s="9">
        <v>80</v>
      </c>
      <c r="C40" s="10">
        <v>0.33620689999999998</v>
      </c>
      <c r="D40" s="9">
        <v>150</v>
      </c>
      <c r="E40" s="10">
        <v>0.63793100000000003</v>
      </c>
      <c r="F40" s="9">
        <v>190</v>
      </c>
      <c r="G40" s="10">
        <v>0.82758620000000005</v>
      </c>
      <c r="H40" s="9">
        <v>225</v>
      </c>
      <c r="I40" s="10">
        <v>0.9741379</v>
      </c>
      <c r="J40" s="9">
        <v>5</v>
      </c>
      <c r="K40" s="10">
        <v>2.5862099999999999E-2</v>
      </c>
      <c r="L40" s="9">
        <v>230</v>
      </c>
      <c r="M40" s="9">
        <v>130</v>
      </c>
      <c r="N40" s="10" t="s">
        <v>29</v>
      </c>
      <c r="O40" s="9">
        <v>195</v>
      </c>
      <c r="P40" s="10" t="s">
        <v>29</v>
      </c>
      <c r="Q40" s="9">
        <v>225</v>
      </c>
      <c r="R40" s="10" t="s">
        <v>29</v>
      </c>
      <c r="S40" s="9">
        <v>230</v>
      </c>
      <c r="T40" s="10" t="s">
        <v>29</v>
      </c>
      <c r="U40" s="9" t="s">
        <v>29</v>
      </c>
      <c r="V40" s="10" t="s">
        <v>29</v>
      </c>
      <c r="W40" s="9">
        <v>235</v>
      </c>
      <c r="X40" s="9">
        <v>155</v>
      </c>
      <c r="Y40" s="10">
        <v>0.5625</v>
      </c>
      <c r="Z40" s="9">
        <v>235</v>
      </c>
      <c r="AA40" s="10">
        <v>0.86029409999999995</v>
      </c>
      <c r="AB40" s="9">
        <v>270</v>
      </c>
      <c r="AC40" s="10">
        <v>0.99632350000000003</v>
      </c>
      <c r="AD40" s="9">
        <v>270</v>
      </c>
      <c r="AE40" s="10">
        <v>1</v>
      </c>
      <c r="AF40" s="9">
        <v>0</v>
      </c>
      <c r="AG40" s="10">
        <v>0</v>
      </c>
      <c r="AH40" s="9">
        <v>270</v>
      </c>
      <c r="AI40" s="9">
        <v>60</v>
      </c>
      <c r="AJ40" s="10">
        <v>0.23577239999999999</v>
      </c>
      <c r="AK40" s="9">
        <v>135</v>
      </c>
      <c r="AL40" s="10">
        <v>0.55284549999999999</v>
      </c>
      <c r="AM40" s="9">
        <v>200</v>
      </c>
      <c r="AN40" s="10">
        <v>0.81300810000000001</v>
      </c>
      <c r="AO40" s="9">
        <v>235</v>
      </c>
      <c r="AP40" s="10">
        <v>0.95528460000000004</v>
      </c>
      <c r="AQ40" s="9">
        <v>10</v>
      </c>
      <c r="AR40" s="10">
        <v>4.4715400000000002E-2</v>
      </c>
      <c r="AS40" s="9">
        <v>245</v>
      </c>
      <c r="AT40" s="9">
        <v>90</v>
      </c>
      <c r="AU40" s="10">
        <v>0.49189189999999999</v>
      </c>
      <c r="AV40" s="9">
        <v>125</v>
      </c>
      <c r="AW40" s="10">
        <v>0.68108109999999999</v>
      </c>
      <c r="AX40" s="9">
        <v>160</v>
      </c>
      <c r="AY40" s="10">
        <v>0.87567569999999995</v>
      </c>
      <c r="AZ40" s="9">
        <v>170</v>
      </c>
      <c r="BA40" s="10">
        <v>0.92432429999999999</v>
      </c>
      <c r="BB40" s="9">
        <v>15</v>
      </c>
      <c r="BC40" s="10">
        <v>7.5675699999999999E-2</v>
      </c>
      <c r="BD40" s="9">
        <v>185</v>
      </c>
    </row>
    <row r="41" spans="1:56" ht="15" customHeight="1" x14ac:dyDescent="0.2">
      <c r="A41" t="s">
        <v>138</v>
      </c>
      <c r="B41" s="9">
        <v>120</v>
      </c>
      <c r="C41" s="10">
        <v>0.25369979999999998</v>
      </c>
      <c r="D41" s="9">
        <v>220</v>
      </c>
      <c r="E41" s="10">
        <v>0.46511629999999998</v>
      </c>
      <c r="F41" s="9">
        <v>315</v>
      </c>
      <c r="G41" s="10">
        <v>0.66173360000000003</v>
      </c>
      <c r="H41" s="9">
        <v>395</v>
      </c>
      <c r="I41" s="10">
        <v>0.8393235</v>
      </c>
      <c r="J41" s="9">
        <v>75</v>
      </c>
      <c r="K41" s="10">
        <v>0.1606765</v>
      </c>
      <c r="L41" s="9">
        <v>475</v>
      </c>
      <c r="M41" s="9">
        <v>255</v>
      </c>
      <c r="N41" s="10">
        <v>0.4794776</v>
      </c>
      <c r="O41" s="9">
        <v>390</v>
      </c>
      <c r="P41" s="10">
        <v>0.72574629999999996</v>
      </c>
      <c r="Q41" s="9">
        <v>465</v>
      </c>
      <c r="R41" s="10">
        <v>0.86940300000000004</v>
      </c>
      <c r="S41" s="9">
        <v>510</v>
      </c>
      <c r="T41" s="10">
        <v>0.95335820000000004</v>
      </c>
      <c r="U41" s="9">
        <v>25</v>
      </c>
      <c r="V41" s="10">
        <v>4.6641799999999997E-2</v>
      </c>
      <c r="W41" s="9">
        <v>535</v>
      </c>
      <c r="X41" s="9">
        <v>150</v>
      </c>
      <c r="Y41" s="10">
        <v>0.3797468</v>
      </c>
      <c r="Z41" s="9">
        <v>270</v>
      </c>
      <c r="AA41" s="10">
        <v>0.68354429999999999</v>
      </c>
      <c r="AB41" s="9">
        <v>360</v>
      </c>
      <c r="AC41" s="10">
        <v>0.9063291</v>
      </c>
      <c r="AD41" s="9">
        <v>375</v>
      </c>
      <c r="AE41" s="10">
        <v>0.95443040000000001</v>
      </c>
      <c r="AF41" s="9">
        <v>20</v>
      </c>
      <c r="AG41" s="10">
        <v>4.5569600000000002E-2</v>
      </c>
      <c r="AH41" s="9">
        <v>395</v>
      </c>
      <c r="AI41" s="9">
        <v>125</v>
      </c>
      <c r="AJ41" s="10">
        <v>0.2887324</v>
      </c>
      <c r="AK41" s="9">
        <v>205</v>
      </c>
      <c r="AL41" s="10">
        <v>0.4788732</v>
      </c>
      <c r="AM41" s="9">
        <v>275</v>
      </c>
      <c r="AN41" s="10">
        <v>0.64788730000000005</v>
      </c>
      <c r="AO41" s="9">
        <v>345</v>
      </c>
      <c r="AP41" s="10">
        <v>0.8098592</v>
      </c>
      <c r="AQ41" s="9">
        <v>80</v>
      </c>
      <c r="AR41" s="10">
        <v>0.1901408</v>
      </c>
      <c r="AS41" s="9">
        <v>425</v>
      </c>
      <c r="AT41" s="9">
        <v>105</v>
      </c>
      <c r="AU41" s="10">
        <v>0.22765959999999999</v>
      </c>
      <c r="AV41" s="9">
        <v>200</v>
      </c>
      <c r="AW41" s="10">
        <v>0.42978719999999998</v>
      </c>
      <c r="AX41" s="9">
        <v>290</v>
      </c>
      <c r="AY41" s="10">
        <v>0.62127659999999996</v>
      </c>
      <c r="AZ41" s="9">
        <v>350</v>
      </c>
      <c r="BA41" s="10">
        <v>0.74893620000000005</v>
      </c>
      <c r="BB41" s="9">
        <v>120</v>
      </c>
      <c r="BC41" s="10">
        <v>0.2510638</v>
      </c>
      <c r="BD41" s="9">
        <v>470</v>
      </c>
    </row>
    <row r="42" spans="1:56" ht="15" customHeight="1" x14ac:dyDescent="0.2">
      <c r="A42" t="s">
        <v>145</v>
      </c>
      <c r="B42" s="9">
        <v>390</v>
      </c>
      <c r="C42" s="10">
        <v>0.20922750000000001</v>
      </c>
      <c r="D42" s="9">
        <v>1020</v>
      </c>
      <c r="E42" s="10">
        <v>0.54774679999999998</v>
      </c>
      <c r="F42" s="9">
        <v>1570</v>
      </c>
      <c r="G42" s="10">
        <v>0.84334759999999998</v>
      </c>
      <c r="H42" s="9">
        <v>1775</v>
      </c>
      <c r="I42" s="10">
        <v>0.95332620000000001</v>
      </c>
      <c r="J42" s="9">
        <v>85</v>
      </c>
      <c r="K42" s="10">
        <v>4.6673800000000001E-2</v>
      </c>
      <c r="L42" s="9">
        <v>1865</v>
      </c>
      <c r="M42" s="9">
        <v>805</v>
      </c>
      <c r="N42" s="10">
        <v>0.44672590000000001</v>
      </c>
      <c r="O42" s="9">
        <v>1355</v>
      </c>
      <c r="P42" s="10">
        <v>0.75249719999999998</v>
      </c>
      <c r="Q42" s="9">
        <v>1690</v>
      </c>
      <c r="R42" s="10">
        <v>0.93895669999999998</v>
      </c>
      <c r="S42" s="9">
        <v>1750</v>
      </c>
      <c r="T42" s="10">
        <v>0.97058820000000001</v>
      </c>
      <c r="U42" s="9">
        <v>55</v>
      </c>
      <c r="V42" s="10">
        <v>2.9411799999999998E-2</v>
      </c>
      <c r="W42" s="9">
        <v>1800</v>
      </c>
      <c r="X42" s="9">
        <v>675</v>
      </c>
      <c r="Y42" s="10">
        <v>0.4123021</v>
      </c>
      <c r="Z42" s="9">
        <v>1235</v>
      </c>
      <c r="AA42" s="10">
        <v>0.75152249999999998</v>
      </c>
      <c r="AB42" s="9">
        <v>1560</v>
      </c>
      <c r="AC42" s="10">
        <v>0.95066989999999996</v>
      </c>
      <c r="AD42" s="9">
        <v>1615</v>
      </c>
      <c r="AE42" s="10">
        <v>0.9835566</v>
      </c>
      <c r="AF42" s="9">
        <v>25</v>
      </c>
      <c r="AG42" s="10">
        <v>1.64434E-2</v>
      </c>
      <c r="AH42" s="9">
        <v>1640</v>
      </c>
      <c r="AI42" s="9">
        <v>390</v>
      </c>
      <c r="AJ42" s="10">
        <v>0.22571260000000001</v>
      </c>
      <c r="AK42" s="9">
        <v>895</v>
      </c>
      <c r="AL42" s="10">
        <v>0.52065150000000004</v>
      </c>
      <c r="AM42" s="9">
        <v>1375</v>
      </c>
      <c r="AN42" s="10">
        <v>0.80046539999999999</v>
      </c>
      <c r="AO42" s="9">
        <v>1585</v>
      </c>
      <c r="AP42" s="10">
        <v>0.92204770000000003</v>
      </c>
      <c r="AQ42" s="9">
        <v>135</v>
      </c>
      <c r="AR42" s="10">
        <v>7.7952300000000002E-2</v>
      </c>
      <c r="AS42" s="9">
        <v>1720</v>
      </c>
      <c r="AT42" s="9">
        <v>485</v>
      </c>
      <c r="AU42" s="10">
        <v>0.30456539999999999</v>
      </c>
      <c r="AV42" s="9">
        <v>980</v>
      </c>
      <c r="AW42" s="10">
        <v>0.61288310000000001</v>
      </c>
      <c r="AX42" s="9">
        <v>1425</v>
      </c>
      <c r="AY42" s="10">
        <v>0.89243280000000003</v>
      </c>
      <c r="AZ42" s="9">
        <v>1505</v>
      </c>
      <c r="BA42" s="10">
        <v>0.93996250000000003</v>
      </c>
      <c r="BB42" s="9">
        <v>95</v>
      </c>
      <c r="BC42" s="10">
        <v>6.0037500000000001E-2</v>
      </c>
      <c r="BD42" s="9">
        <v>1600</v>
      </c>
    </row>
    <row r="43" spans="1:56" ht="15" customHeight="1" x14ac:dyDescent="0.2">
      <c r="A43" t="s">
        <v>37</v>
      </c>
      <c r="B43" s="9">
        <v>1535</v>
      </c>
      <c r="C43" s="10">
        <v>0.39506170000000002</v>
      </c>
      <c r="D43" s="9">
        <v>2765</v>
      </c>
      <c r="E43" s="10">
        <v>0.7106481</v>
      </c>
      <c r="F43" s="9">
        <v>3470</v>
      </c>
      <c r="G43" s="10">
        <v>0.89248970000000005</v>
      </c>
      <c r="H43" s="9">
        <v>3770</v>
      </c>
      <c r="I43" s="10">
        <v>0.97016460000000004</v>
      </c>
      <c r="J43" s="9">
        <v>115</v>
      </c>
      <c r="K43" s="10">
        <v>2.9835400000000002E-2</v>
      </c>
      <c r="L43" s="9">
        <v>3890</v>
      </c>
      <c r="M43" s="9">
        <v>2225</v>
      </c>
      <c r="N43" s="10">
        <v>0.55630630000000003</v>
      </c>
      <c r="O43" s="9">
        <v>3165</v>
      </c>
      <c r="P43" s="10">
        <v>0.79154150000000001</v>
      </c>
      <c r="Q43" s="9">
        <v>3770</v>
      </c>
      <c r="R43" s="10">
        <v>0.94394389999999995</v>
      </c>
      <c r="S43" s="9">
        <v>3930</v>
      </c>
      <c r="T43" s="10">
        <v>0.98373370000000004</v>
      </c>
      <c r="U43" s="9">
        <v>65</v>
      </c>
      <c r="V43" s="10">
        <v>1.6266300000000001E-2</v>
      </c>
      <c r="W43" s="9">
        <v>3995</v>
      </c>
      <c r="X43" s="9">
        <v>1715</v>
      </c>
      <c r="Y43" s="10">
        <v>0.47242139999999999</v>
      </c>
      <c r="Z43" s="9">
        <v>2755</v>
      </c>
      <c r="AA43" s="10">
        <v>0.75951460000000004</v>
      </c>
      <c r="AB43" s="9">
        <v>3435</v>
      </c>
      <c r="AC43" s="10">
        <v>0.94732490000000003</v>
      </c>
      <c r="AD43" s="9">
        <v>3595</v>
      </c>
      <c r="AE43" s="10">
        <v>0.99117480000000002</v>
      </c>
      <c r="AF43" s="9">
        <v>30</v>
      </c>
      <c r="AG43" s="10">
        <v>8.8252000000000001E-3</v>
      </c>
      <c r="AH43" s="9">
        <v>3625</v>
      </c>
      <c r="AI43" s="9">
        <v>1095</v>
      </c>
      <c r="AJ43" s="10">
        <v>0.33681620000000001</v>
      </c>
      <c r="AK43" s="9">
        <v>2140</v>
      </c>
      <c r="AL43" s="10">
        <v>0.65826669999999998</v>
      </c>
      <c r="AM43" s="9">
        <v>2865</v>
      </c>
      <c r="AN43" s="10">
        <v>0.88045479999999998</v>
      </c>
      <c r="AO43" s="9">
        <v>3160</v>
      </c>
      <c r="AP43" s="10">
        <v>0.97049779999999997</v>
      </c>
      <c r="AQ43" s="9">
        <v>95</v>
      </c>
      <c r="AR43" s="10">
        <v>2.9502199999999999E-2</v>
      </c>
      <c r="AS43" s="9">
        <v>3255</v>
      </c>
      <c r="AT43" s="9">
        <v>1150</v>
      </c>
      <c r="AU43" s="10">
        <v>0.34723480000000001</v>
      </c>
      <c r="AV43" s="9">
        <v>2300</v>
      </c>
      <c r="AW43" s="10">
        <v>0.6953762</v>
      </c>
      <c r="AX43" s="9">
        <v>3000</v>
      </c>
      <c r="AY43" s="10">
        <v>0.90692050000000002</v>
      </c>
      <c r="AZ43" s="9">
        <v>3160</v>
      </c>
      <c r="BA43" s="10">
        <v>0.95466910000000005</v>
      </c>
      <c r="BB43" s="9">
        <v>150</v>
      </c>
      <c r="BC43" s="10">
        <v>4.53309E-2</v>
      </c>
      <c r="BD43" s="9">
        <v>3310</v>
      </c>
    </row>
    <row r="44" spans="1:56" ht="15" customHeight="1" x14ac:dyDescent="0.2">
      <c r="A44" t="s">
        <v>69</v>
      </c>
      <c r="B44" s="9">
        <v>940</v>
      </c>
      <c r="C44" s="10">
        <v>0.44842409999999999</v>
      </c>
      <c r="D44" s="9">
        <v>1420</v>
      </c>
      <c r="E44" s="10">
        <v>0.67860549999999997</v>
      </c>
      <c r="F44" s="9">
        <v>1750</v>
      </c>
      <c r="G44" s="10">
        <v>0.83524359999999997</v>
      </c>
      <c r="H44" s="9">
        <v>1975</v>
      </c>
      <c r="I44" s="10">
        <v>0.94317099999999998</v>
      </c>
      <c r="J44" s="9">
        <v>120</v>
      </c>
      <c r="K44" s="10">
        <v>5.6828999999999998E-2</v>
      </c>
      <c r="L44" s="9">
        <v>2095</v>
      </c>
      <c r="M44" s="9">
        <v>1175</v>
      </c>
      <c r="N44" s="10">
        <v>0.51692309999999997</v>
      </c>
      <c r="O44" s="9">
        <v>1610</v>
      </c>
      <c r="P44" s="10">
        <v>0.70857139999999996</v>
      </c>
      <c r="Q44" s="9">
        <v>1955</v>
      </c>
      <c r="R44" s="10">
        <v>0.85978019999999999</v>
      </c>
      <c r="S44" s="9">
        <v>2115</v>
      </c>
      <c r="T44" s="10">
        <v>0.92967029999999995</v>
      </c>
      <c r="U44" s="9">
        <v>160</v>
      </c>
      <c r="V44" s="10">
        <v>7.0329699999999995E-2</v>
      </c>
      <c r="W44" s="9">
        <v>2275</v>
      </c>
      <c r="X44" s="9">
        <v>1115</v>
      </c>
      <c r="Y44" s="10">
        <v>0.48311690000000002</v>
      </c>
      <c r="Z44" s="9">
        <v>1670</v>
      </c>
      <c r="AA44" s="10">
        <v>0.72337660000000004</v>
      </c>
      <c r="AB44" s="9">
        <v>2100</v>
      </c>
      <c r="AC44" s="10">
        <v>0.90865799999999997</v>
      </c>
      <c r="AD44" s="9">
        <v>2240</v>
      </c>
      <c r="AE44" s="10">
        <v>0.97056279999999995</v>
      </c>
      <c r="AF44" s="9">
        <v>70</v>
      </c>
      <c r="AG44" s="10">
        <v>2.94372E-2</v>
      </c>
      <c r="AH44" s="9">
        <v>2310</v>
      </c>
      <c r="AI44" s="9">
        <v>805</v>
      </c>
      <c r="AJ44" s="10">
        <v>0.35196509999999998</v>
      </c>
      <c r="AK44" s="9">
        <v>1380</v>
      </c>
      <c r="AL44" s="10">
        <v>0.60305679999999995</v>
      </c>
      <c r="AM44" s="9">
        <v>1865</v>
      </c>
      <c r="AN44" s="10">
        <v>0.8152838</v>
      </c>
      <c r="AO44" s="9">
        <v>2160</v>
      </c>
      <c r="AP44" s="10">
        <v>0.94366810000000001</v>
      </c>
      <c r="AQ44" s="9">
        <v>130</v>
      </c>
      <c r="AR44" s="10">
        <v>5.6331899999999997E-2</v>
      </c>
      <c r="AS44" s="9">
        <v>2290</v>
      </c>
      <c r="AT44" s="9">
        <v>765</v>
      </c>
      <c r="AU44" s="10">
        <v>0.33669890000000002</v>
      </c>
      <c r="AV44" s="9">
        <v>1345</v>
      </c>
      <c r="AW44" s="10">
        <v>0.59086919999999998</v>
      </c>
      <c r="AX44" s="9">
        <v>1865</v>
      </c>
      <c r="AY44" s="10">
        <v>0.81782270000000001</v>
      </c>
      <c r="AZ44" s="9">
        <v>2025</v>
      </c>
      <c r="BA44" s="10">
        <v>0.88981560000000004</v>
      </c>
      <c r="BB44" s="9">
        <v>250</v>
      </c>
      <c r="BC44" s="10">
        <v>0.1101844</v>
      </c>
      <c r="BD44" s="9">
        <v>2280</v>
      </c>
    </row>
    <row r="45" spans="1:56" ht="15" customHeight="1" x14ac:dyDescent="0.2">
      <c r="A45" t="s">
        <v>146</v>
      </c>
      <c r="B45" s="9">
        <v>395</v>
      </c>
      <c r="C45" s="10">
        <v>0.35163860000000002</v>
      </c>
      <c r="D45" s="9">
        <v>695</v>
      </c>
      <c r="E45" s="10">
        <v>0.61470329999999995</v>
      </c>
      <c r="F45" s="9">
        <v>905</v>
      </c>
      <c r="G45" s="10">
        <v>0.80336580000000002</v>
      </c>
      <c r="H45" s="9">
        <v>1035</v>
      </c>
      <c r="I45" s="10">
        <v>0.91496900000000003</v>
      </c>
      <c r="J45" s="9">
        <v>95</v>
      </c>
      <c r="K45" s="10">
        <v>8.5030999999999995E-2</v>
      </c>
      <c r="L45" s="9">
        <v>1130</v>
      </c>
      <c r="M45" s="9">
        <v>635</v>
      </c>
      <c r="N45" s="10">
        <v>0.58818099999999995</v>
      </c>
      <c r="O45" s="9">
        <v>865</v>
      </c>
      <c r="P45" s="10">
        <v>0.79963070000000003</v>
      </c>
      <c r="Q45" s="9">
        <v>1015</v>
      </c>
      <c r="R45" s="10">
        <v>0.93536470000000005</v>
      </c>
      <c r="S45" s="9">
        <v>1050</v>
      </c>
      <c r="T45" s="10">
        <v>0.97137580000000001</v>
      </c>
      <c r="U45" s="9">
        <v>30</v>
      </c>
      <c r="V45" s="10">
        <v>2.8624199999999999E-2</v>
      </c>
      <c r="W45" s="9">
        <v>1085</v>
      </c>
      <c r="X45" s="9">
        <v>385</v>
      </c>
      <c r="Y45" s="10">
        <v>0.49806450000000002</v>
      </c>
      <c r="Z45" s="9">
        <v>575</v>
      </c>
      <c r="AA45" s="10">
        <v>0.7406452</v>
      </c>
      <c r="AB45" s="9">
        <v>710</v>
      </c>
      <c r="AC45" s="10">
        <v>0.9174194</v>
      </c>
      <c r="AD45" s="9">
        <v>750</v>
      </c>
      <c r="AE45" s="10">
        <v>0.96645159999999997</v>
      </c>
      <c r="AF45" s="9">
        <v>25</v>
      </c>
      <c r="AG45" s="10">
        <v>3.3548399999999999E-2</v>
      </c>
      <c r="AH45" s="9">
        <v>775</v>
      </c>
      <c r="AI45" s="9">
        <v>260</v>
      </c>
      <c r="AJ45" s="10">
        <v>0.37021280000000001</v>
      </c>
      <c r="AK45" s="9">
        <v>450</v>
      </c>
      <c r="AL45" s="10">
        <v>0.6411348</v>
      </c>
      <c r="AM45" s="9">
        <v>600</v>
      </c>
      <c r="AN45" s="10">
        <v>0.85248230000000003</v>
      </c>
      <c r="AO45" s="9">
        <v>660</v>
      </c>
      <c r="AP45" s="10">
        <v>0.93475180000000002</v>
      </c>
      <c r="AQ45" s="9">
        <v>45</v>
      </c>
      <c r="AR45" s="10">
        <v>6.5248200000000006E-2</v>
      </c>
      <c r="AS45" s="9">
        <v>705</v>
      </c>
      <c r="AT45" s="9">
        <v>200</v>
      </c>
      <c r="AU45" s="10">
        <v>0.3079268</v>
      </c>
      <c r="AV45" s="9">
        <v>345</v>
      </c>
      <c r="AW45" s="10">
        <v>0.52591460000000001</v>
      </c>
      <c r="AX45" s="9">
        <v>475</v>
      </c>
      <c r="AY45" s="10">
        <v>0.72560979999999997</v>
      </c>
      <c r="AZ45" s="9">
        <v>530</v>
      </c>
      <c r="BA45" s="10">
        <v>0.80640239999999996</v>
      </c>
      <c r="BB45" s="9">
        <v>125</v>
      </c>
      <c r="BC45" s="10">
        <v>0.19359760000000001</v>
      </c>
      <c r="BD45" s="9">
        <v>655</v>
      </c>
    </row>
    <row r="46" spans="1:56" ht="15" customHeight="1" x14ac:dyDescent="0.2">
      <c r="A46" t="s">
        <v>140</v>
      </c>
      <c r="B46" s="9">
        <v>660</v>
      </c>
      <c r="C46" s="10">
        <v>0.2829623</v>
      </c>
      <c r="D46" s="9">
        <v>1200</v>
      </c>
      <c r="E46" s="10">
        <v>0.51369860000000001</v>
      </c>
      <c r="F46" s="9">
        <v>1655</v>
      </c>
      <c r="G46" s="10">
        <v>0.70847599999999999</v>
      </c>
      <c r="H46" s="9">
        <v>1990</v>
      </c>
      <c r="I46" s="10">
        <v>0.85102739999999999</v>
      </c>
      <c r="J46" s="9">
        <v>350</v>
      </c>
      <c r="K46" s="10">
        <v>0.14897260000000001</v>
      </c>
      <c r="L46" s="9">
        <v>2335</v>
      </c>
      <c r="M46" s="9">
        <v>1175</v>
      </c>
      <c r="N46" s="10">
        <v>0.52108299999999996</v>
      </c>
      <c r="O46" s="9">
        <v>1615</v>
      </c>
      <c r="P46" s="10">
        <v>0.71593430000000002</v>
      </c>
      <c r="Q46" s="9">
        <v>1935</v>
      </c>
      <c r="R46" s="10">
        <v>0.85885489999999998</v>
      </c>
      <c r="S46" s="9">
        <v>2065</v>
      </c>
      <c r="T46" s="10">
        <v>0.91611189999999998</v>
      </c>
      <c r="U46" s="9">
        <v>190</v>
      </c>
      <c r="V46" s="10">
        <v>8.3888099999999993E-2</v>
      </c>
      <c r="W46" s="9">
        <v>2255</v>
      </c>
      <c r="X46" s="9">
        <v>830</v>
      </c>
      <c r="Y46" s="10">
        <v>0.34945330000000002</v>
      </c>
      <c r="Z46" s="9">
        <v>1435</v>
      </c>
      <c r="AA46" s="10">
        <v>0.60386879999999998</v>
      </c>
      <c r="AB46" s="9">
        <v>1990</v>
      </c>
      <c r="AC46" s="10">
        <v>0.8376787</v>
      </c>
      <c r="AD46" s="9">
        <v>2175</v>
      </c>
      <c r="AE46" s="10">
        <v>0.91547520000000004</v>
      </c>
      <c r="AF46" s="9">
        <v>200</v>
      </c>
      <c r="AG46" s="10">
        <v>8.4524799999999997E-2</v>
      </c>
      <c r="AH46" s="9">
        <v>2380</v>
      </c>
      <c r="AI46" s="9">
        <v>320</v>
      </c>
      <c r="AJ46" s="10">
        <v>0.1225509</v>
      </c>
      <c r="AK46" s="9">
        <v>705</v>
      </c>
      <c r="AL46" s="10">
        <v>0.27007300000000001</v>
      </c>
      <c r="AM46" s="9">
        <v>1215</v>
      </c>
      <c r="AN46" s="10">
        <v>0.46638489999999999</v>
      </c>
      <c r="AO46" s="9">
        <v>1740</v>
      </c>
      <c r="AP46" s="10">
        <v>0.66769109999999998</v>
      </c>
      <c r="AQ46" s="9">
        <v>865</v>
      </c>
      <c r="AR46" s="10">
        <v>0.33230890000000002</v>
      </c>
      <c r="AS46" s="9">
        <v>2605</v>
      </c>
      <c r="AT46" s="9">
        <v>390</v>
      </c>
      <c r="AU46" s="10">
        <v>0.14687149999999999</v>
      </c>
      <c r="AV46" s="9">
        <v>935</v>
      </c>
      <c r="AW46" s="10">
        <v>0.35069309999999998</v>
      </c>
      <c r="AX46" s="9">
        <v>1575</v>
      </c>
      <c r="AY46" s="10">
        <v>0.59048330000000004</v>
      </c>
      <c r="AZ46" s="9">
        <v>1935</v>
      </c>
      <c r="BA46" s="10">
        <v>0.72461600000000004</v>
      </c>
      <c r="BB46" s="9">
        <v>735</v>
      </c>
      <c r="BC46" s="10">
        <v>0.27538400000000002</v>
      </c>
      <c r="BD46" s="9">
        <v>2670</v>
      </c>
    </row>
    <row r="47" spans="1:56" ht="15" customHeight="1" x14ac:dyDescent="0.2">
      <c r="A47" t="s">
        <v>71</v>
      </c>
      <c r="B47" s="9">
        <v>685</v>
      </c>
      <c r="C47" s="10">
        <v>0.2691095</v>
      </c>
      <c r="D47" s="9">
        <v>1285</v>
      </c>
      <c r="E47" s="10">
        <v>0.50669819999999999</v>
      </c>
      <c r="F47" s="9">
        <v>1855</v>
      </c>
      <c r="G47" s="10">
        <v>0.7308905</v>
      </c>
      <c r="H47" s="9">
        <v>2240</v>
      </c>
      <c r="I47" s="10">
        <v>0.88219069999999999</v>
      </c>
      <c r="J47" s="9">
        <v>300</v>
      </c>
      <c r="K47" s="10">
        <v>0.11780930000000001</v>
      </c>
      <c r="L47" s="9">
        <v>2540</v>
      </c>
      <c r="M47" s="9">
        <v>1710</v>
      </c>
      <c r="N47" s="10">
        <v>0.58971700000000005</v>
      </c>
      <c r="O47" s="9">
        <v>2260</v>
      </c>
      <c r="P47" s="10">
        <v>0.78053830000000002</v>
      </c>
      <c r="Q47" s="9">
        <v>2650</v>
      </c>
      <c r="R47" s="10">
        <v>0.91511390000000004</v>
      </c>
      <c r="S47" s="9">
        <v>2790</v>
      </c>
      <c r="T47" s="10">
        <v>0.96342309999999998</v>
      </c>
      <c r="U47" s="9">
        <v>105</v>
      </c>
      <c r="V47" s="10">
        <v>3.6576900000000002E-2</v>
      </c>
      <c r="W47" s="9">
        <v>2900</v>
      </c>
      <c r="X47" s="9">
        <v>1215</v>
      </c>
      <c r="Y47" s="10">
        <v>0.46250479999999999</v>
      </c>
      <c r="Z47" s="9">
        <v>1930</v>
      </c>
      <c r="AA47" s="10">
        <v>0.73505900000000002</v>
      </c>
      <c r="AB47" s="9">
        <v>2425</v>
      </c>
      <c r="AC47" s="10">
        <v>0.92386749999999995</v>
      </c>
      <c r="AD47" s="9">
        <v>2565</v>
      </c>
      <c r="AE47" s="10">
        <v>0.97639889999999996</v>
      </c>
      <c r="AF47" s="9">
        <v>60</v>
      </c>
      <c r="AG47" s="10">
        <v>2.36011E-2</v>
      </c>
      <c r="AH47" s="9">
        <v>2625</v>
      </c>
      <c r="AI47" s="9">
        <v>800</v>
      </c>
      <c r="AJ47" s="10">
        <v>0.30022490000000002</v>
      </c>
      <c r="AK47" s="9">
        <v>1410</v>
      </c>
      <c r="AL47" s="10">
        <v>0.52848580000000001</v>
      </c>
      <c r="AM47" s="9">
        <v>1915</v>
      </c>
      <c r="AN47" s="10">
        <v>0.71814089999999997</v>
      </c>
      <c r="AO47" s="9">
        <v>2280</v>
      </c>
      <c r="AP47" s="10">
        <v>0.85382309999999995</v>
      </c>
      <c r="AQ47" s="9">
        <v>390</v>
      </c>
      <c r="AR47" s="10">
        <v>0.1461769</v>
      </c>
      <c r="AS47" s="9">
        <v>2670</v>
      </c>
      <c r="AT47" s="9">
        <v>880</v>
      </c>
      <c r="AU47" s="10">
        <v>0.32774049999999999</v>
      </c>
      <c r="AV47" s="9">
        <v>1495</v>
      </c>
      <c r="AW47" s="10">
        <v>0.55779270000000003</v>
      </c>
      <c r="AX47" s="9">
        <v>2020</v>
      </c>
      <c r="AY47" s="10">
        <v>0.75279640000000003</v>
      </c>
      <c r="AZ47" s="9">
        <v>2210</v>
      </c>
      <c r="BA47" s="10">
        <v>0.82363909999999996</v>
      </c>
      <c r="BB47" s="9">
        <v>475</v>
      </c>
      <c r="BC47" s="10">
        <v>0.17636089999999999</v>
      </c>
      <c r="BD47" s="9">
        <v>2680</v>
      </c>
    </row>
    <row r="48" spans="1:56" ht="15" customHeight="1" x14ac:dyDescent="0.2">
      <c r="A48" t="s">
        <v>141</v>
      </c>
      <c r="B48" s="9">
        <v>215</v>
      </c>
      <c r="C48" s="10">
        <v>0.31424380000000002</v>
      </c>
      <c r="D48" s="9">
        <v>350</v>
      </c>
      <c r="E48" s="10">
        <v>0.51395009999999997</v>
      </c>
      <c r="F48" s="9">
        <v>460</v>
      </c>
      <c r="G48" s="10">
        <v>0.67841410000000002</v>
      </c>
      <c r="H48" s="9">
        <v>560</v>
      </c>
      <c r="I48" s="10">
        <v>0.82085169999999996</v>
      </c>
      <c r="J48" s="9">
        <v>120</v>
      </c>
      <c r="K48" s="10">
        <v>0.17914830000000001</v>
      </c>
      <c r="L48" s="9">
        <v>680</v>
      </c>
      <c r="M48" s="9">
        <v>335</v>
      </c>
      <c r="N48" s="10">
        <v>0.55336620000000003</v>
      </c>
      <c r="O48" s="9">
        <v>465</v>
      </c>
      <c r="P48" s="10">
        <v>0.76354679999999997</v>
      </c>
      <c r="Q48" s="9">
        <v>535</v>
      </c>
      <c r="R48" s="10">
        <v>0.87848930000000003</v>
      </c>
      <c r="S48" s="9">
        <v>560</v>
      </c>
      <c r="T48" s="10">
        <v>0.9178982</v>
      </c>
      <c r="U48" s="9">
        <v>50</v>
      </c>
      <c r="V48" s="10">
        <v>8.2101800000000003E-2</v>
      </c>
      <c r="W48" s="9">
        <v>610</v>
      </c>
      <c r="X48" s="9">
        <v>220</v>
      </c>
      <c r="Y48" s="10">
        <v>0.38721139999999998</v>
      </c>
      <c r="Z48" s="9">
        <v>365</v>
      </c>
      <c r="AA48" s="10">
        <v>0.64476020000000001</v>
      </c>
      <c r="AB48" s="9">
        <v>465</v>
      </c>
      <c r="AC48" s="10">
        <v>0.82415629999999995</v>
      </c>
      <c r="AD48" s="9">
        <v>510</v>
      </c>
      <c r="AE48" s="10">
        <v>0.9094139</v>
      </c>
      <c r="AF48" s="9">
        <v>50</v>
      </c>
      <c r="AG48" s="10">
        <v>9.0586100000000003E-2</v>
      </c>
      <c r="AH48" s="9">
        <v>565</v>
      </c>
      <c r="AI48" s="9">
        <v>155</v>
      </c>
      <c r="AJ48" s="10">
        <v>0.21982760000000001</v>
      </c>
      <c r="AK48" s="9">
        <v>290</v>
      </c>
      <c r="AL48" s="10">
        <v>0.4166667</v>
      </c>
      <c r="AM48" s="9">
        <v>430</v>
      </c>
      <c r="AN48" s="10">
        <v>0.61637929999999996</v>
      </c>
      <c r="AO48" s="9">
        <v>535</v>
      </c>
      <c r="AP48" s="10">
        <v>0.77155169999999995</v>
      </c>
      <c r="AQ48" s="9">
        <v>160</v>
      </c>
      <c r="AR48" s="10">
        <v>0.22844829999999999</v>
      </c>
      <c r="AS48" s="9">
        <v>695</v>
      </c>
      <c r="AT48" s="9">
        <v>125</v>
      </c>
      <c r="AU48" s="10">
        <v>0.17069889999999999</v>
      </c>
      <c r="AV48" s="9">
        <v>280</v>
      </c>
      <c r="AW48" s="10">
        <v>0.37365589999999999</v>
      </c>
      <c r="AX48" s="9">
        <v>445</v>
      </c>
      <c r="AY48" s="10">
        <v>0.59543009999999996</v>
      </c>
      <c r="AZ48" s="9">
        <v>545</v>
      </c>
      <c r="BA48" s="10">
        <v>0.73252689999999998</v>
      </c>
      <c r="BB48" s="9">
        <v>200</v>
      </c>
      <c r="BC48" s="10">
        <v>0.26747310000000002</v>
      </c>
      <c r="BD48" s="9">
        <v>745</v>
      </c>
    </row>
    <row r="49" spans="1:56" ht="15" customHeight="1" x14ac:dyDescent="0.2">
      <c r="A49" t="s">
        <v>41</v>
      </c>
      <c r="B49" s="9">
        <v>925</v>
      </c>
      <c r="C49" s="10">
        <v>0.52880780000000005</v>
      </c>
      <c r="D49" s="9">
        <v>1220</v>
      </c>
      <c r="E49" s="10">
        <v>0.69594979999999995</v>
      </c>
      <c r="F49" s="9">
        <v>1475</v>
      </c>
      <c r="G49" s="10">
        <v>0.84084429999999999</v>
      </c>
      <c r="H49" s="9">
        <v>1635</v>
      </c>
      <c r="I49" s="10">
        <v>0.93211639999999996</v>
      </c>
      <c r="J49" s="9">
        <v>120</v>
      </c>
      <c r="K49" s="10">
        <v>6.7883600000000002E-2</v>
      </c>
      <c r="L49" s="9">
        <v>1755</v>
      </c>
      <c r="M49" s="9">
        <v>1485</v>
      </c>
      <c r="N49" s="10">
        <v>0.67194569999999998</v>
      </c>
      <c r="O49" s="9">
        <v>1850</v>
      </c>
      <c r="P49" s="10">
        <v>0.838009</v>
      </c>
      <c r="Q49" s="9">
        <v>2090</v>
      </c>
      <c r="R49" s="10">
        <v>0.94479639999999998</v>
      </c>
      <c r="S49" s="9">
        <v>2175</v>
      </c>
      <c r="T49" s="10">
        <v>0.9850679</v>
      </c>
      <c r="U49" s="9">
        <v>35</v>
      </c>
      <c r="V49" s="10">
        <v>1.49321E-2</v>
      </c>
      <c r="W49" s="9">
        <v>2210</v>
      </c>
      <c r="X49" s="9">
        <v>1290</v>
      </c>
      <c r="Y49" s="10">
        <v>0.61476189999999997</v>
      </c>
      <c r="Z49" s="9">
        <v>1745</v>
      </c>
      <c r="AA49" s="10">
        <v>0.8304762</v>
      </c>
      <c r="AB49" s="9">
        <v>2025</v>
      </c>
      <c r="AC49" s="10">
        <v>0.96380949999999999</v>
      </c>
      <c r="AD49" s="9">
        <v>2085</v>
      </c>
      <c r="AE49" s="10">
        <v>0.99238099999999996</v>
      </c>
      <c r="AF49" s="9">
        <v>15</v>
      </c>
      <c r="AG49" s="10">
        <v>7.6189999999999999E-3</v>
      </c>
      <c r="AH49" s="9">
        <v>2100</v>
      </c>
      <c r="AI49" s="9">
        <v>1035</v>
      </c>
      <c r="AJ49" s="10">
        <v>0.47940769999999999</v>
      </c>
      <c r="AK49" s="9">
        <v>1450</v>
      </c>
      <c r="AL49" s="10">
        <v>0.67144839999999995</v>
      </c>
      <c r="AM49" s="9">
        <v>1820</v>
      </c>
      <c r="AN49" s="10">
        <v>0.84127719999999995</v>
      </c>
      <c r="AO49" s="9">
        <v>2040</v>
      </c>
      <c r="AP49" s="10">
        <v>0.94493289999999996</v>
      </c>
      <c r="AQ49" s="9">
        <v>120</v>
      </c>
      <c r="AR49" s="10">
        <v>5.5067100000000001E-2</v>
      </c>
      <c r="AS49" s="9">
        <v>2160</v>
      </c>
      <c r="AT49" s="9">
        <v>935</v>
      </c>
      <c r="AU49" s="10">
        <v>0.45164409999999999</v>
      </c>
      <c r="AV49" s="9">
        <v>1380</v>
      </c>
      <c r="AW49" s="10">
        <v>0.6663443</v>
      </c>
      <c r="AX49" s="9">
        <v>1735</v>
      </c>
      <c r="AY49" s="10">
        <v>0.83849130000000005</v>
      </c>
      <c r="AZ49" s="9">
        <v>1865</v>
      </c>
      <c r="BA49" s="10">
        <v>0.90280459999999996</v>
      </c>
      <c r="BB49" s="9">
        <v>200</v>
      </c>
      <c r="BC49" s="10">
        <v>9.7195400000000001E-2</v>
      </c>
      <c r="BD49" s="9">
        <v>2070</v>
      </c>
    </row>
    <row r="50" spans="1:56" ht="15" customHeight="1" x14ac:dyDescent="0.2">
      <c r="A50" s="22" t="s">
        <v>73</v>
      </c>
      <c r="B50" s="23">
        <v>40</v>
      </c>
      <c r="C50" s="24">
        <v>0.85416669999999995</v>
      </c>
      <c r="D50" s="23">
        <v>45</v>
      </c>
      <c r="E50" s="24">
        <v>0.91666669999999995</v>
      </c>
      <c r="F50" s="23">
        <v>50</v>
      </c>
      <c r="G50" s="24">
        <v>1</v>
      </c>
      <c r="H50" s="23">
        <v>50</v>
      </c>
      <c r="I50" s="24">
        <v>1</v>
      </c>
      <c r="J50" s="23">
        <v>0</v>
      </c>
      <c r="K50" s="24">
        <v>0</v>
      </c>
      <c r="L50" s="23">
        <v>50</v>
      </c>
      <c r="M50" s="23">
        <v>40</v>
      </c>
      <c r="N50" s="24" t="s">
        <v>29</v>
      </c>
      <c r="O50" s="23">
        <v>45</v>
      </c>
      <c r="P50" s="24" t="s">
        <v>29</v>
      </c>
      <c r="Q50" s="23">
        <v>45</v>
      </c>
      <c r="R50" s="24" t="s">
        <v>29</v>
      </c>
      <c r="S50" s="23">
        <v>45</v>
      </c>
      <c r="T50" s="24" t="s">
        <v>29</v>
      </c>
      <c r="U50" s="23" t="s">
        <v>29</v>
      </c>
      <c r="V50" s="24" t="s">
        <v>29</v>
      </c>
      <c r="W50" s="23">
        <v>45</v>
      </c>
      <c r="X50" s="23">
        <v>70</v>
      </c>
      <c r="Y50" s="24">
        <v>0.85</v>
      </c>
      <c r="Z50" s="23">
        <v>80</v>
      </c>
      <c r="AA50" s="24">
        <v>0.98750000000000004</v>
      </c>
      <c r="AB50" s="23">
        <v>80</v>
      </c>
      <c r="AC50" s="24">
        <v>0.98750000000000004</v>
      </c>
      <c r="AD50" s="23">
        <v>80</v>
      </c>
      <c r="AE50" s="24">
        <v>1</v>
      </c>
      <c r="AF50" s="23">
        <v>0</v>
      </c>
      <c r="AG50" s="24">
        <v>0</v>
      </c>
      <c r="AH50" s="23">
        <v>80</v>
      </c>
      <c r="AI50" s="23">
        <v>50</v>
      </c>
      <c r="AJ50" s="24" t="s">
        <v>29</v>
      </c>
      <c r="AK50" s="23">
        <v>55</v>
      </c>
      <c r="AL50" s="24" t="s">
        <v>29</v>
      </c>
      <c r="AM50" s="23">
        <v>60</v>
      </c>
      <c r="AN50" s="24" t="s">
        <v>29</v>
      </c>
      <c r="AO50" s="23">
        <v>60</v>
      </c>
      <c r="AP50" s="24" t="s">
        <v>29</v>
      </c>
      <c r="AQ50" s="23" t="s">
        <v>29</v>
      </c>
      <c r="AR50" s="24" t="s">
        <v>29</v>
      </c>
      <c r="AS50" s="23">
        <v>60</v>
      </c>
      <c r="AT50" s="23">
        <v>55</v>
      </c>
      <c r="AU50" s="24" t="s">
        <v>29</v>
      </c>
      <c r="AV50" s="23">
        <v>60</v>
      </c>
      <c r="AW50" s="24" t="s">
        <v>29</v>
      </c>
      <c r="AX50" s="23">
        <v>60</v>
      </c>
      <c r="AY50" s="24" t="s">
        <v>29</v>
      </c>
      <c r="AZ50" s="23">
        <v>60</v>
      </c>
      <c r="BA50" s="24" t="s">
        <v>29</v>
      </c>
      <c r="BB50" s="23" t="s">
        <v>29</v>
      </c>
      <c r="BC50" s="24" t="s">
        <v>29</v>
      </c>
      <c r="BD50" s="23">
        <v>65</v>
      </c>
    </row>
    <row r="51" spans="1:56" ht="15" customHeight="1" x14ac:dyDescent="0.2">
      <c r="A51" t="s">
        <v>42</v>
      </c>
      <c r="B51" s="9">
        <v>38350</v>
      </c>
      <c r="C51" s="10">
        <v>0.37925239999999999</v>
      </c>
      <c r="D51" s="9">
        <v>62885</v>
      </c>
      <c r="E51" s="10">
        <v>0.62187499999999996</v>
      </c>
      <c r="F51" s="9">
        <v>82015</v>
      </c>
      <c r="G51" s="10">
        <v>0.81108579999999997</v>
      </c>
      <c r="H51" s="9">
        <v>93755</v>
      </c>
      <c r="I51" s="10">
        <v>0.9271855</v>
      </c>
      <c r="J51" s="9">
        <v>7365</v>
      </c>
      <c r="K51" s="10">
        <v>7.2814500000000004E-2</v>
      </c>
      <c r="L51" s="9">
        <v>101120</v>
      </c>
      <c r="M51" s="9">
        <v>55610</v>
      </c>
      <c r="N51" s="10">
        <v>0.52135679999999995</v>
      </c>
      <c r="O51" s="9">
        <v>78605</v>
      </c>
      <c r="P51" s="10">
        <v>0.73694970000000004</v>
      </c>
      <c r="Q51" s="9">
        <v>95365</v>
      </c>
      <c r="R51" s="10">
        <v>0.89408799999999999</v>
      </c>
      <c r="S51" s="9">
        <v>101745</v>
      </c>
      <c r="T51" s="10">
        <v>0.95389259999999998</v>
      </c>
      <c r="U51" s="9">
        <v>4920</v>
      </c>
      <c r="V51" s="10">
        <v>4.61074E-2</v>
      </c>
      <c r="W51" s="9">
        <v>106665</v>
      </c>
      <c r="X51" s="9">
        <v>44910</v>
      </c>
      <c r="Y51" s="10">
        <v>0.43254229999999999</v>
      </c>
      <c r="Z51" s="9">
        <v>72890</v>
      </c>
      <c r="AA51" s="10">
        <v>0.70202640000000005</v>
      </c>
      <c r="AB51" s="9">
        <v>94365</v>
      </c>
      <c r="AC51" s="10">
        <v>0.90884929999999997</v>
      </c>
      <c r="AD51" s="9">
        <v>100625</v>
      </c>
      <c r="AE51" s="10">
        <v>0.96913159999999998</v>
      </c>
      <c r="AF51" s="9">
        <v>3205</v>
      </c>
      <c r="AG51" s="10">
        <v>3.0868400000000001E-2</v>
      </c>
      <c r="AH51" s="9">
        <v>103830</v>
      </c>
      <c r="AI51" s="9">
        <v>31560</v>
      </c>
      <c r="AJ51" s="10">
        <v>0.30342530000000001</v>
      </c>
      <c r="AK51" s="9">
        <v>56970</v>
      </c>
      <c r="AL51" s="10">
        <v>0.54769800000000002</v>
      </c>
      <c r="AM51" s="9">
        <v>79865</v>
      </c>
      <c r="AN51" s="10">
        <v>0.76780199999999998</v>
      </c>
      <c r="AO51" s="9">
        <v>94695</v>
      </c>
      <c r="AP51" s="10">
        <v>0.91037210000000002</v>
      </c>
      <c r="AQ51" s="9">
        <v>9325</v>
      </c>
      <c r="AR51" s="10">
        <v>8.9627899999999996E-2</v>
      </c>
      <c r="AS51" s="9">
        <v>104020</v>
      </c>
      <c r="AT51" s="9">
        <v>33190</v>
      </c>
      <c r="AU51" s="10">
        <v>0.31118319999999999</v>
      </c>
      <c r="AV51" s="9">
        <v>60930</v>
      </c>
      <c r="AW51" s="10">
        <v>0.57132139999999998</v>
      </c>
      <c r="AX51" s="9">
        <v>84790</v>
      </c>
      <c r="AY51" s="10">
        <v>0.79503239999999997</v>
      </c>
      <c r="AZ51" s="9">
        <v>93315</v>
      </c>
      <c r="BA51" s="10">
        <v>0.87493790000000005</v>
      </c>
      <c r="BB51" s="9">
        <v>13340</v>
      </c>
      <c r="BC51" s="10">
        <v>0.12506210000000001</v>
      </c>
      <c r="BD51" s="9">
        <v>106650</v>
      </c>
    </row>
    <row r="52"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workbookViewId="0"/>
  </sheetViews>
  <sheetFormatPr defaultColWidth="18" defaultRowHeight="15.6" x14ac:dyDescent="0.2"/>
  <cols>
    <col min="1" max="1" width="45" customWidth="1"/>
    <col min="2" max="2" width="17.88671875" style="9" bestFit="1" customWidth="1"/>
    <col min="3" max="3" width="22.33203125" style="10" bestFit="1" customWidth="1"/>
    <col min="4" max="4" width="20.77734375" style="9" bestFit="1" customWidth="1"/>
    <col min="5" max="5" width="25.21875" style="10" bestFit="1" customWidth="1"/>
    <col min="6" max="6" width="20.77734375" style="9" bestFit="1" customWidth="1"/>
    <col min="7" max="7" width="25.21875" style="10" bestFit="1" customWidth="1"/>
    <col min="8" max="8" width="20.77734375" style="9" bestFit="1" customWidth="1"/>
    <col min="9" max="9" width="25.21875" style="10" bestFit="1" customWidth="1"/>
    <col min="10" max="10" width="19.33203125" style="9" bestFit="1" customWidth="1"/>
    <col min="11" max="11" width="23.6640625" style="10" bestFit="1" customWidth="1"/>
    <col min="12" max="12" width="11.21875" style="9" bestFit="1" customWidth="1"/>
    <col min="13" max="13" width="17.88671875" style="9" bestFit="1" customWidth="1"/>
    <col min="14" max="14" width="22.33203125" style="10" bestFit="1" customWidth="1"/>
    <col min="15" max="15" width="20.77734375" style="9" bestFit="1" customWidth="1"/>
    <col min="16" max="16" width="25.21875" style="10" bestFit="1" customWidth="1"/>
    <col min="17" max="17" width="20.77734375" style="9" bestFit="1" customWidth="1"/>
    <col min="18" max="18" width="25.21875" style="10" bestFit="1" customWidth="1"/>
    <col min="19" max="19" width="20.77734375" style="9" bestFit="1" customWidth="1"/>
    <col min="20" max="20" width="25.21875" style="10" bestFit="1" customWidth="1"/>
    <col min="21" max="21" width="19.33203125" style="9" bestFit="1" customWidth="1"/>
    <col min="22" max="22" width="23.6640625" style="10" bestFit="1" customWidth="1"/>
    <col min="23" max="23" width="11.21875" style="9" bestFit="1" customWidth="1"/>
    <col min="24" max="24" width="17.88671875" style="9" bestFit="1" customWidth="1"/>
    <col min="25" max="25" width="22.33203125" style="10" bestFit="1" customWidth="1"/>
    <col min="26" max="26" width="20.77734375" style="9" bestFit="1" customWidth="1"/>
    <col min="27" max="27" width="25.21875" style="10" bestFit="1" customWidth="1"/>
    <col min="28" max="28" width="20.77734375" style="9" bestFit="1" customWidth="1"/>
    <col min="29" max="29" width="25.21875" style="10" bestFit="1" customWidth="1"/>
    <col min="30" max="30" width="20.77734375" style="9" bestFit="1" customWidth="1"/>
    <col min="31" max="31" width="25.21875" style="10" bestFit="1" customWidth="1"/>
    <col min="32" max="32" width="19.33203125" style="9" bestFit="1" customWidth="1"/>
    <col min="33" max="33" width="23.6640625" style="10" bestFit="1" customWidth="1"/>
    <col min="34" max="34" width="11.21875" style="9" bestFit="1" customWidth="1"/>
    <col min="35" max="35" width="17.88671875" style="9" bestFit="1" customWidth="1"/>
    <col min="36" max="36" width="22.33203125" style="10" bestFit="1" customWidth="1"/>
    <col min="37" max="37" width="20.77734375" style="9" bestFit="1" customWidth="1"/>
    <col min="38" max="38" width="25.21875" style="10" bestFit="1" customWidth="1"/>
    <col min="39" max="39" width="20.77734375" style="9" bestFit="1" customWidth="1"/>
    <col min="40" max="40" width="25.21875" style="10" bestFit="1" customWidth="1"/>
    <col min="41" max="41" width="20.77734375" style="9" bestFit="1" customWidth="1"/>
    <col min="42" max="42" width="25.21875" style="10" bestFit="1" customWidth="1"/>
    <col min="43" max="43" width="19.33203125" style="9" bestFit="1" customWidth="1"/>
    <col min="44" max="44" width="23.6640625" style="10" bestFit="1" customWidth="1"/>
    <col min="45" max="45" width="11.21875" style="9" bestFit="1" customWidth="1"/>
    <col min="46" max="46" width="17.88671875" style="9" bestFit="1" customWidth="1"/>
    <col min="47" max="47" width="22.33203125" style="10" bestFit="1" customWidth="1"/>
    <col min="48" max="48" width="20.77734375" style="9" bestFit="1" customWidth="1"/>
    <col min="49" max="49" width="25.21875" style="10" bestFit="1" customWidth="1"/>
    <col min="50" max="50" width="20.77734375" style="9" bestFit="1" customWidth="1"/>
    <col min="51" max="51" width="25.21875" style="10" bestFit="1" customWidth="1"/>
    <col min="52" max="52" width="20.77734375" style="9" bestFit="1" customWidth="1"/>
    <col min="53" max="53" width="25.21875" style="10" bestFit="1" customWidth="1"/>
    <col min="54" max="54" width="19.33203125" style="9" bestFit="1" customWidth="1"/>
    <col min="55" max="55" width="23.6640625" style="10" bestFit="1" customWidth="1"/>
    <col min="56" max="56" width="11.21875" style="9" bestFit="1" customWidth="1"/>
    <col min="57" max="57" width="18" customWidth="1"/>
  </cols>
  <sheetData>
    <row r="1" spans="1:56" ht="35.1" customHeight="1" x14ac:dyDescent="0.2">
      <c r="A1" s="6" t="s">
        <v>147</v>
      </c>
    </row>
    <row r="2" spans="1:56" ht="17.45" customHeight="1" x14ac:dyDescent="0.2">
      <c r="A2" s="11" t="s">
        <v>7</v>
      </c>
    </row>
    <row r="3" spans="1:56" s="20" customFormat="1" ht="15" customHeight="1" x14ac:dyDescent="0.25">
      <c r="A3" s="17" t="s">
        <v>8</v>
      </c>
      <c r="B3" s="18" t="s">
        <v>84</v>
      </c>
      <c r="C3" s="19" t="s">
        <v>85</v>
      </c>
      <c r="D3" s="18" t="s">
        <v>86</v>
      </c>
      <c r="E3" s="19" t="s">
        <v>87</v>
      </c>
      <c r="F3" s="18" t="s">
        <v>88</v>
      </c>
      <c r="G3" s="19" t="s">
        <v>89</v>
      </c>
      <c r="H3" s="18" t="s">
        <v>90</v>
      </c>
      <c r="I3" s="19" t="s">
        <v>91</v>
      </c>
      <c r="J3" s="18" t="s">
        <v>92</v>
      </c>
      <c r="K3" s="19" t="s">
        <v>93</v>
      </c>
      <c r="L3" s="18" t="s">
        <v>11</v>
      </c>
      <c r="M3" s="18" t="s">
        <v>94</v>
      </c>
      <c r="N3" s="19" t="s">
        <v>95</v>
      </c>
      <c r="O3" s="18" t="s">
        <v>96</v>
      </c>
      <c r="P3" s="19" t="s">
        <v>97</v>
      </c>
      <c r="Q3" s="18" t="s">
        <v>98</v>
      </c>
      <c r="R3" s="19" t="s">
        <v>99</v>
      </c>
      <c r="S3" s="18" t="s">
        <v>100</v>
      </c>
      <c r="T3" s="19" t="s">
        <v>101</v>
      </c>
      <c r="U3" s="18" t="s">
        <v>102</v>
      </c>
      <c r="V3" s="19" t="s">
        <v>103</v>
      </c>
      <c r="W3" s="18" t="s">
        <v>14</v>
      </c>
      <c r="X3" s="18" t="s">
        <v>104</v>
      </c>
      <c r="Y3" s="19" t="s">
        <v>105</v>
      </c>
      <c r="Z3" s="18" t="s">
        <v>106</v>
      </c>
      <c r="AA3" s="19" t="s">
        <v>107</v>
      </c>
      <c r="AB3" s="18" t="s">
        <v>108</v>
      </c>
      <c r="AC3" s="19" t="s">
        <v>109</v>
      </c>
      <c r="AD3" s="18" t="s">
        <v>110</v>
      </c>
      <c r="AE3" s="19" t="s">
        <v>111</v>
      </c>
      <c r="AF3" s="18" t="s">
        <v>112</v>
      </c>
      <c r="AG3" s="19" t="s">
        <v>113</v>
      </c>
      <c r="AH3" s="18" t="s">
        <v>17</v>
      </c>
      <c r="AI3" s="18" t="s">
        <v>114</v>
      </c>
      <c r="AJ3" s="19" t="s">
        <v>115</v>
      </c>
      <c r="AK3" s="18" t="s">
        <v>116</v>
      </c>
      <c r="AL3" s="19" t="s">
        <v>117</v>
      </c>
      <c r="AM3" s="18" t="s">
        <v>118</v>
      </c>
      <c r="AN3" s="19" t="s">
        <v>119</v>
      </c>
      <c r="AO3" s="18" t="s">
        <v>120</v>
      </c>
      <c r="AP3" s="19" t="s">
        <v>121</v>
      </c>
      <c r="AQ3" s="18" t="s">
        <v>122</v>
      </c>
      <c r="AR3" s="19" t="s">
        <v>123</v>
      </c>
      <c r="AS3" s="18" t="s">
        <v>20</v>
      </c>
      <c r="AT3" s="18" t="s">
        <v>124</v>
      </c>
      <c r="AU3" s="19" t="s">
        <v>125</v>
      </c>
      <c r="AV3" s="18" t="s">
        <v>126</v>
      </c>
      <c r="AW3" s="19" t="s">
        <v>127</v>
      </c>
      <c r="AX3" s="18" t="s">
        <v>128</v>
      </c>
      <c r="AY3" s="19" t="s">
        <v>129</v>
      </c>
      <c r="AZ3" s="18" t="s">
        <v>130</v>
      </c>
      <c r="BA3" s="19" t="s">
        <v>131</v>
      </c>
      <c r="BB3" s="18" t="s">
        <v>132</v>
      </c>
      <c r="BC3" s="19" t="s">
        <v>133</v>
      </c>
      <c r="BD3" s="18" t="s">
        <v>23</v>
      </c>
    </row>
    <row r="4" spans="1:56" ht="15" customHeight="1" x14ac:dyDescent="0.2">
      <c r="A4" t="s">
        <v>134</v>
      </c>
      <c r="B4" s="9">
        <v>15</v>
      </c>
      <c r="C4" s="10" t="s">
        <v>29</v>
      </c>
      <c r="D4" s="9">
        <v>20</v>
      </c>
      <c r="E4" s="10" t="s">
        <v>29</v>
      </c>
      <c r="F4" s="9">
        <v>20</v>
      </c>
      <c r="G4" s="10" t="s">
        <v>29</v>
      </c>
      <c r="H4" s="9">
        <v>25</v>
      </c>
      <c r="I4" s="10" t="s">
        <v>29</v>
      </c>
      <c r="J4" s="9" t="s">
        <v>29</v>
      </c>
      <c r="K4" s="10" t="s">
        <v>29</v>
      </c>
      <c r="L4" s="9">
        <v>25</v>
      </c>
      <c r="M4" s="9">
        <v>25</v>
      </c>
      <c r="N4" s="10">
        <v>0.58974360000000003</v>
      </c>
      <c r="O4" s="9">
        <v>25</v>
      </c>
      <c r="P4" s="10">
        <v>0.66666669999999995</v>
      </c>
      <c r="Q4" s="9">
        <v>30</v>
      </c>
      <c r="R4" s="10">
        <v>0.82051280000000004</v>
      </c>
      <c r="S4" s="9">
        <v>35</v>
      </c>
      <c r="T4" s="10">
        <v>0.87179490000000004</v>
      </c>
      <c r="U4" s="9">
        <v>5</v>
      </c>
      <c r="V4" s="10">
        <v>0.12820509999999999</v>
      </c>
      <c r="W4" s="9">
        <v>40</v>
      </c>
      <c r="X4" s="9">
        <v>10</v>
      </c>
      <c r="Y4" s="10" t="s">
        <v>29</v>
      </c>
      <c r="Z4" s="9">
        <v>10</v>
      </c>
      <c r="AA4" s="10" t="s">
        <v>29</v>
      </c>
      <c r="AB4" s="9">
        <v>15</v>
      </c>
      <c r="AC4" s="10" t="s">
        <v>29</v>
      </c>
      <c r="AD4" s="9">
        <v>15</v>
      </c>
      <c r="AE4" s="10" t="s">
        <v>29</v>
      </c>
      <c r="AF4" s="9" t="s">
        <v>29</v>
      </c>
      <c r="AG4" s="10" t="s">
        <v>29</v>
      </c>
      <c r="AH4" s="9">
        <v>15</v>
      </c>
      <c r="AI4" s="9">
        <v>10</v>
      </c>
      <c r="AJ4" s="10" t="s">
        <v>29</v>
      </c>
      <c r="AK4" s="9">
        <v>15</v>
      </c>
      <c r="AL4" s="10" t="s">
        <v>29</v>
      </c>
      <c r="AM4" s="9">
        <v>25</v>
      </c>
      <c r="AN4" s="10" t="s">
        <v>29</v>
      </c>
      <c r="AO4" s="9">
        <v>25</v>
      </c>
      <c r="AP4" s="10" t="s">
        <v>29</v>
      </c>
      <c r="AQ4" s="9" t="s">
        <v>29</v>
      </c>
      <c r="AR4" s="10" t="s">
        <v>29</v>
      </c>
      <c r="AS4" s="9">
        <v>25</v>
      </c>
      <c r="AT4" s="9">
        <v>15</v>
      </c>
      <c r="AU4" s="10" t="s">
        <v>29</v>
      </c>
      <c r="AV4" s="9">
        <v>25</v>
      </c>
      <c r="AW4" s="10" t="s">
        <v>29</v>
      </c>
      <c r="AX4" s="9">
        <v>25</v>
      </c>
      <c r="AY4" s="10" t="s">
        <v>29</v>
      </c>
      <c r="AZ4" s="9">
        <v>30</v>
      </c>
      <c r="BA4" s="10" t="s">
        <v>29</v>
      </c>
      <c r="BB4" s="9" t="s">
        <v>29</v>
      </c>
      <c r="BC4" s="10" t="s">
        <v>29</v>
      </c>
      <c r="BD4" s="9">
        <v>30</v>
      </c>
    </row>
    <row r="5" spans="1:56" ht="15" customHeight="1" x14ac:dyDescent="0.2">
      <c r="A5" t="s">
        <v>148</v>
      </c>
      <c r="B5" s="9">
        <v>160</v>
      </c>
      <c r="C5" s="10">
        <v>0.3106796</v>
      </c>
      <c r="D5" s="9">
        <v>315</v>
      </c>
      <c r="E5" s="10">
        <v>0.61553400000000003</v>
      </c>
      <c r="F5" s="9">
        <v>470</v>
      </c>
      <c r="G5" s="10">
        <v>0.91456309999999996</v>
      </c>
      <c r="H5" s="9">
        <v>505</v>
      </c>
      <c r="I5" s="10">
        <v>0.98058250000000002</v>
      </c>
      <c r="J5" s="9">
        <v>10</v>
      </c>
      <c r="K5" s="10">
        <v>1.9417500000000001E-2</v>
      </c>
      <c r="L5" s="9">
        <v>515</v>
      </c>
      <c r="M5" s="9">
        <v>235</v>
      </c>
      <c r="N5" s="10">
        <v>0.46108949999999999</v>
      </c>
      <c r="O5" s="9">
        <v>395</v>
      </c>
      <c r="P5" s="10">
        <v>0.770428</v>
      </c>
      <c r="Q5" s="9">
        <v>485</v>
      </c>
      <c r="R5" s="10">
        <v>0.94552530000000001</v>
      </c>
      <c r="S5" s="9">
        <v>505</v>
      </c>
      <c r="T5" s="10">
        <v>0.9785992</v>
      </c>
      <c r="U5" s="9">
        <v>10</v>
      </c>
      <c r="V5" s="10">
        <v>2.1400800000000001E-2</v>
      </c>
      <c r="W5" s="9">
        <v>515</v>
      </c>
      <c r="X5" s="9">
        <v>190</v>
      </c>
      <c r="Y5" s="10">
        <v>0.4513064</v>
      </c>
      <c r="Z5" s="9">
        <v>335</v>
      </c>
      <c r="AA5" s="10">
        <v>0.79809980000000003</v>
      </c>
      <c r="AB5" s="9">
        <v>400</v>
      </c>
      <c r="AC5" s="10">
        <v>0.95249410000000001</v>
      </c>
      <c r="AD5" s="9">
        <v>415</v>
      </c>
      <c r="AE5" s="10">
        <v>0.98337289999999999</v>
      </c>
      <c r="AF5" s="9">
        <v>5</v>
      </c>
      <c r="AG5" s="10">
        <v>1.6627099999999999E-2</v>
      </c>
      <c r="AH5" s="9">
        <v>420</v>
      </c>
      <c r="AI5" s="9">
        <v>140</v>
      </c>
      <c r="AJ5" s="10">
        <v>0.34718830000000001</v>
      </c>
      <c r="AK5" s="9">
        <v>255</v>
      </c>
      <c r="AL5" s="10">
        <v>0.6259169</v>
      </c>
      <c r="AM5" s="9">
        <v>375</v>
      </c>
      <c r="AN5" s="10">
        <v>0.91442540000000005</v>
      </c>
      <c r="AO5" s="9">
        <v>395</v>
      </c>
      <c r="AP5" s="10">
        <v>0.96577020000000002</v>
      </c>
      <c r="AQ5" s="9">
        <v>15</v>
      </c>
      <c r="AR5" s="10">
        <v>3.4229799999999998E-2</v>
      </c>
      <c r="AS5" s="9">
        <v>410</v>
      </c>
      <c r="AT5" s="9">
        <v>120</v>
      </c>
      <c r="AU5" s="10">
        <v>0.26636569999999998</v>
      </c>
      <c r="AV5" s="9">
        <v>240</v>
      </c>
      <c r="AW5" s="10">
        <v>0.53950339999999997</v>
      </c>
      <c r="AX5" s="9">
        <v>400</v>
      </c>
      <c r="AY5" s="10">
        <v>0.90067719999999996</v>
      </c>
      <c r="AZ5" s="9">
        <v>430</v>
      </c>
      <c r="BA5" s="10">
        <v>0.972912</v>
      </c>
      <c r="BB5" s="9">
        <v>10</v>
      </c>
      <c r="BC5" s="10">
        <v>2.7088000000000001E-2</v>
      </c>
      <c r="BD5" s="9">
        <v>445</v>
      </c>
    </row>
    <row r="6" spans="1:56" ht="15" customHeight="1" x14ac:dyDescent="0.2">
      <c r="A6" t="s">
        <v>149</v>
      </c>
      <c r="B6" s="9">
        <v>395</v>
      </c>
      <c r="C6" s="10">
        <v>0.3676333</v>
      </c>
      <c r="D6" s="9">
        <v>720</v>
      </c>
      <c r="E6" s="10">
        <v>0.67539760000000004</v>
      </c>
      <c r="F6" s="9">
        <v>1010</v>
      </c>
      <c r="G6" s="10">
        <v>0.94293729999999998</v>
      </c>
      <c r="H6" s="9">
        <v>1060</v>
      </c>
      <c r="I6" s="10">
        <v>0.99251639999999997</v>
      </c>
      <c r="J6" s="9">
        <v>10</v>
      </c>
      <c r="K6" s="10">
        <v>7.4836E-3</v>
      </c>
      <c r="L6" s="9">
        <v>1070</v>
      </c>
      <c r="M6" s="9">
        <v>495</v>
      </c>
      <c r="N6" s="10">
        <v>0.48720469999999999</v>
      </c>
      <c r="O6" s="9">
        <v>805</v>
      </c>
      <c r="P6" s="10">
        <v>0.79429130000000003</v>
      </c>
      <c r="Q6" s="9">
        <v>970</v>
      </c>
      <c r="R6" s="10">
        <v>0.95374020000000004</v>
      </c>
      <c r="S6" s="9">
        <v>1000</v>
      </c>
      <c r="T6" s="10">
        <v>0.98326769999999997</v>
      </c>
      <c r="U6" s="9">
        <v>15</v>
      </c>
      <c r="V6" s="10">
        <v>1.6732299999999999E-2</v>
      </c>
      <c r="W6" s="9">
        <v>1015</v>
      </c>
      <c r="X6" s="9">
        <v>415</v>
      </c>
      <c r="Y6" s="10">
        <v>0.47362389999999999</v>
      </c>
      <c r="Z6" s="9">
        <v>710</v>
      </c>
      <c r="AA6" s="10">
        <v>0.81651379999999996</v>
      </c>
      <c r="AB6" s="9">
        <v>845</v>
      </c>
      <c r="AC6" s="10">
        <v>0.96903669999999997</v>
      </c>
      <c r="AD6" s="9">
        <v>860</v>
      </c>
      <c r="AE6" s="10">
        <v>0.98853210000000002</v>
      </c>
      <c r="AF6" s="9">
        <v>10</v>
      </c>
      <c r="AG6" s="10">
        <v>1.14679E-2</v>
      </c>
      <c r="AH6" s="9">
        <v>870</v>
      </c>
      <c r="AI6" s="9">
        <v>230</v>
      </c>
      <c r="AJ6" s="10">
        <v>0.28751579999999999</v>
      </c>
      <c r="AK6" s="9">
        <v>475</v>
      </c>
      <c r="AL6" s="10">
        <v>0.60151319999999997</v>
      </c>
      <c r="AM6" s="9">
        <v>715</v>
      </c>
      <c r="AN6" s="10">
        <v>0.9041614</v>
      </c>
      <c r="AO6" s="9">
        <v>770</v>
      </c>
      <c r="AP6" s="10">
        <v>0.97099619999999998</v>
      </c>
      <c r="AQ6" s="9">
        <v>25</v>
      </c>
      <c r="AR6" s="10">
        <v>2.90038E-2</v>
      </c>
      <c r="AS6" s="9">
        <v>795</v>
      </c>
      <c r="AT6" s="9">
        <v>210</v>
      </c>
      <c r="AU6" s="10">
        <v>0.27260980000000001</v>
      </c>
      <c r="AV6" s="9">
        <v>440</v>
      </c>
      <c r="AW6" s="10">
        <v>0.56847550000000002</v>
      </c>
      <c r="AX6" s="9">
        <v>700</v>
      </c>
      <c r="AY6" s="10">
        <v>0.9043928</v>
      </c>
      <c r="AZ6" s="9">
        <v>745</v>
      </c>
      <c r="BA6" s="10">
        <v>0.96511630000000004</v>
      </c>
      <c r="BB6" s="9">
        <v>25</v>
      </c>
      <c r="BC6" s="10">
        <v>3.4883699999999997E-2</v>
      </c>
      <c r="BD6" s="9">
        <v>775</v>
      </c>
    </row>
    <row r="7" spans="1:56" ht="15" customHeight="1" x14ac:dyDescent="0.2">
      <c r="A7" t="s">
        <v>47</v>
      </c>
      <c r="B7" s="9">
        <v>565</v>
      </c>
      <c r="C7" s="10">
        <v>0.26052750000000002</v>
      </c>
      <c r="D7" s="9">
        <v>1125</v>
      </c>
      <c r="E7" s="10">
        <v>0.52151780000000003</v>
      </c>
      <c r="F7" s="9">
        <v>1675</v>
      </c>
      <c r="G7" s="10">
        <v>0.77417860000000005</v>
      </c>
      <c r="H7" s="9">
        <v>2005</v>
      </c>
      <c r="I7" s="10">
        <v>0.92734839999999996</v>
      </c>
      <c r="J7" s="9">
        <v>155</v>
      </c>
      <c r="K7" s="10">
        <v>7.2651599999999997E-2</v>
      </c>
      <c r="L7" s="9">
        <v>2160</v>
      </c>
      <c r="M7" s="9">
        <v>880</v>
      </c>
      <c r="N7" s="10">
        <v>0.42961519999999997</v>
      </c>
      <c r="O7" s="9">
        <v>1375</v>
      </c>
      <c r="P7" s="10">
        <v>0.67072580000000004</v>
      </c>
      <c r="Q7" s="9">
        <v>1750</v>
      </c>
      <c r="R7" s="10">
        <v>0.85338530000000001</v>
      </c>
      <c r="S7" s="9">
        <v>1935</v>
      </c>
      <c r="T7" s="10">
        <v>0.94154899999999997</v>
      </c>
      <c r="U7" s="9">
        <v>120</v>
      </c>
      <c r="V7" s="10">
        <v>5.8451000000000003E-2</v>
      </c>
      <c r="W7" s="9">
        <v>2055</v>
      </c>
      <c r="X7" s="9">
        <v>650</v>
      </c>
      <c r="Y7" s="10">
        <v>0.37092160000000002</v>
      </c>
      <c r="Z7" s="9">
        <v>1145</v>
      </c>
      <c r="AA7" s="10">
        <v>0.65655410000000003</v>
      </c>
      <c r="AB7" s="9">
        <v>1575</v>
      </c>
      <c r="AC7" s="10">
        <v>0.90040070000000005</v>
      </c>
      <c r="AD7" s="9">
        <v>1695</v>
      </c>
      <c r="AE7" s="10">
        <v>0.96908989999999995</v>
      </c>
      <c r="AF7" s="9">
        <v>55</v>
      </c>
      <c r="AG7" s="10">
        <v>3.0910099999999999E-2</v>
      </c>
      <c r="AH7" s="9">
        <v>1745</v>
      </c>
      <c r="AI7" s="9">
        <v>425</v>
      </c>
      <c r="AJ7" s="10">
        <v>0.26009789999999999</v>
      </c>
      <c r="AK7" s="9">
        <v>815</v>
      </c>
      <c r="AL7" s="10">
        <v>0.5</v>
      </c>
      <c r="AM7" s="9">
        <v>1225</v>
      </c>
      <c r="AN7" s="10">
        <v>0.74908200000000003</v>
      </c>
      <c r="AO7" s="9">
        <v>1430</v>
      </c>
      <c r="AP7" s="10">
        <v>0.87576500000000002</v>
      </c>
      <c r="AQ7" s="9">
        <v>205</v>
      </c>
      <c r="AR7" s="10">
        <v>0.124235</v>
      </c>
      <c r="AS7" s="9">
        <v>1635</v>
      </c>
      <c r="AT7" s="9">
        <v>380</v>
      </c>
      <c r="AU7" s="10">
        <v>0.2366791</v>
      </c>
      <c r="AV7" s="9">
        <v>795</v>
      </c>
      <c r="AW7" s="10">
        <v>0.49318459999999997</v>
      </c>
      <c r="AX7" s="9">
        <v>1235</v>
      </c>
      <c r="AY7" s="10">
        <v>0.76394050000000002</v>
      </c>
      <c r="AZ7" s="9">
        <v>1410</v>
      </c>
      <c r="BA7" s="10">
        <v>0.87422549999999999</v>
      </c>
      <c r="BB7" s="9">
        <v>205</v>
      </c>
      <c r="BC7" s="10">
        <v>0.12577450000000001</v>
      </c>
      <c r="BD7" s="9">
        <v>1615</v>
      </c>
    </row>
    <row r="8" spans="1:56" ht="15" customHeight="1" x14ac:dyDescent="0.2">
      <c r="A8" t="s">
        <v>135</v>
      </c>
      <c r="B8" s="9">
        <v>125</v>
      </c>
      <c r="C8" s="10">
        <v>0.28275860000000003</v>
      </c>
      <c r="D8" s="9">
        <v>215</v>
      </c>
      <c r="E8" s="10">
        <v>0.49885059999999998</v>
      </c>
      <c r="F8" s="9">
        <v>330</v>
      </c>
      <c r="G8" s="10">
        <v>0.75862070000000004</v>
      </c>
      <c r="H8" s="9">
        <v>400</v>
      </c>
      <c r="I8" s="10">
        <v>0.92413789999999996</v>
      </c>
      <c r="J8" s="9">
        <v>35</v>
      </c>
      <c r="K8" s="10">
        <v>7.5862100000000002E-2</v>
      </c>
      <c r="L8" s="9">
        <v>435</v>
      </c>
      <c r="M8" s="9">
        <v>210</v>
      </c>
      <c r="N8" s="10">
        <v>0.61449279999999995</v>
      </c>
      <c r="O8" s="9">
        <v>280</v>
      </c>
      <c r="P8" s="10">
        <v>0.81159420000000004</v>
      </c>
      <c r="Q8" s="9">
        <v>325</v>
      </c>
      <c r="R8" s="10">
        <v>0.93913040000000003</v>
      </c>
      <c r="S8" s="9">
        <v>340</v>
      </c>
      <c r="T8" s="10">
        <v>0.9826087</v>
      </c>
      <c r="U8" s="9">
        <v>5</v>
      </c>
      <c r="V8" s="10">
        <v>1.7391299999999998E-2</v>
      </c>
      <c r="W8" s="9">
        <v>345</v>
      </c>
      <c r="X8" s="9">
        <v>165</v>
      </c>
      <c r="Y8" s="10" t="s">
        <v>29</v>
      </c>
      <c r="Z8" s="9">
        <v>250</v>
      </c>
      <c r="AA8" s="10" t="s">
        <v>29</v>
      </c>
      <c r="AB8" s="9">
        <v>285</v>
      </c>
      <c r="AC8" s="10" t="s">
        <v>29</v>
      </c>
      <c r="AD8" s="9">
        <v>290</v>
      </c>
      <c r="AE8" s="10" t="s">
        <v>29</v>
      </c>
      <c r="AF8" s="9" t="s">
        <v>29</v>
      </c>
      <c r="AG8" s="10" t="s">
        <v>29</v>
      </c>
      <c r="AH8" s="9">
        <v>295</v>
      </c>
      <c r="AI8" s="9">
        <v>70</v>
      </c>
      <c r="AJ8" s="10">
        <v>0.26356590000000002</v>
      </c>
      <c r="AK8" s="9">
        <v>130</v>
      </c>
      <c r="AL8" s="10">
        <v>0.49612400000000001</v>
      </c>
      <c r="AM8" s="9">
        <v>200</v>
      </c>
      <c r="AN8" s="10">
        <v>0.77519380000000004</v>
      </c>
      <c r="AO8" s="9">
        <v>220</v>
      </c>
      <c r="AP8" s="10">
        <v>0.85658909999999999</v>
      </c>
      <c r="AQ8" s="9">
        <v>35</v>
      </c>
      <c r="AR8" s="10">
        <v>0.14341090000000001</v>
      </c>
      <c r="AS8" s="9">
        <v>260</v>
      </c>
      <c r="AT8" s="9">
        <v>80</v>
      </c>
      <c r="AU8" s="10">
        <v>0.28996280000000002</v>
      </c>
      <c r="AV8" s="9">
        <v>165</v>
      </c>
      <c r="AW8" s="10">
        <v>0.61338289999999995</v>
      </c>
      <c r="AX8" s="9">
        <v>230</v>
      </c>
      <c r="AY8" s="10">
        <v>0.84758359999999999</v>
      </c>
      <c r="AZ8" s="9">
        <v>250</v>
      </c>
      <c r="BA8" s="10">
        <v>0.92565059999999999</v>
      </c>
      <c r="BB8" s="9">
        <v>20</v>
      </c>
      <c r="BC8" s="10">
        <v>7.4349399999999996E-2</v>
      </c>
      <c r="BD8" s="9">
        <v>270</v>
      </c>
    </row>
    <row r="9" spans="1:56" ht="15" customHeight="1" x14ac:dyDescent="0.2">
      <c r="A9" t="s">
        <v>49</v>
      </c>
      <c r="B9" s="9">
        <v>530</v>
      </c>
      <c r="C9" s="10">
        <v>0.3419355</v>
      </c>
      <c r="D9" s="9">
        <v>980</v>
      </c>
      <c r="E9" s="10">
        <v>0.63225810000000005</v>
      </c>
      <c r="F9" s="9">
        <v>1290</v>
      </c>
      <c r="G9" s="10">
        <v>0.83161289999999999</v>
      </c>
      <c r="H9" s="9">
        <v>1480</v>
      </c>
      <c r="I9" s="10">
        <v>0.95354839999999996</v>
      </c>
      <c r="J9" s="9">
        <v>70</v>
      </c>
      <c r="K9" s="10">
        <v>4.6451600000000003E-2</v>
      </c>
      <c r="L9" s="9">
        <v>1550</v>
      </c>
      <c r="M9" s="9">
        <v>725</v>
      </c>
      <c r="N9" s="10">
        <v>0.47572179999999997</v>
      </c>
      <c r="O9" s="9">
        <v>1095</v>
      </c>
      <c r="P9" s="10">
        <v>0.71916009999999997</v>
      </c>
      <c r="Q9" s="9">
        <v>1355</v>
      </c>
      <c r="R9" s="10">
        <v>0.8891076</v>
      </c>
      <c r="S9" s="9">
        <v>1455</v>
      </c>
      <c r="T9" s="10">
        <v>0.95341209999999998</v>
      </c>
      <c r="U9" s="9">
        <v>70</v>
      </c>
      <c r="V9" s="10">
        <v>4.6587900000000002E-2</v>
      </c>
      <c r="W9" s="9">
        <v>1525</v>
      </c>
      <c r="X9" s="9">
        <v>605</v>
      </c>
      <c r="Y9" s="10">
        <v>0.42494710000000002</v>
      </c>
      <c r="Z9" s="9">
        <v>1035</v>
      </c>
      <c r="AA9" s="10">
        <v>0.72868219999999995</v>
      </c>
      <c r="AB9" s="9">
        <v>1330</v>
      </c>
      <c r="AC9" s="10">
        <v>0.9372798</v>
      </c>
      <c r="AD9" s="9">
        <v>1395</v>
      </c>
      <c r="AE9" s="10">
        <v>0.98308669999999998</v>
      </c>
      <c r="AF9" s="9">
        <v>25</v>
      </c>
      <c r="AG9" s="10">
        <v>1.6913299999999999E-2</v>
      </c>
      <c r="AH9" s="9">
        <v>1420</v>
      </c>
      <c r="AI9" s="9">
        <v>470</v>
      </c>
      <c r="AJ9" s="10">
        <v>0.34252539999999998</v>
      </c>
      <c r="AK9" s="9">
        <v>825</v>
      </c>
      <c r="AL9" s="10">
        <v>0.59941940000000005</v>
      </c>
      <c r="AM9" s="9">
        <v>1130</v>
      </c>
      <c r="AN9" s="10">
        <v>0.81930329999999996</v>
      </c>
      <c r="AO9" s="9">
        <v>1240</v>
      </c>
      <c r="AP9" s="10">
        <v>0.90058059999999995</v>
      </c>
      <c r="AQ9" s="9">
        <v>135</v>
      </c>
      <c r="AR9" s="10">
        <v>9.9419400000000005E-2</v>
      </c>
      <c r="AS9" s="9">
        <v>1380</v>
      </c>
      <c r="AT9" s="9">
        <v>460</v>
      </c>
      <c r="AU9" s="10">
        <v>0.31874999999999998</v>
      </c>
      <c r="AV9" s="9">
        <v>875</v>
      </c>
      <c r="AW9" s="10">
        <v>0.60694440000000005</v>
      </c>
      <c r="AX9" s="9">
        <v>1200</v>
      </c>
      <c r="AY9" s="10">
        <v>0.83402779999999999</v>
      </c>
      <c r="AZ9" s="9">
        <v>1320</v>
      </c>
      <c r="BA9" s="10">
        <v>0.91527780000000003</v>
      </c>
      <c r="BB9" s="9">
        <v>120</v>
      </c>
      <c r="BC9" s="10">
        <v>8.4722199999999998E-2</v>
      </c>
      <c r="BD9" s="9">
        <v>1440</v>
      </c>
    </row>
    <row r="10" spans="1:56" ht="15" customHeight="1" x14ac:dyDescent="0.2">
      <c r="A10" t="s">
        <v>50</v>
      </c>
      <c r="B10" s="9">
        <v>35</v>
      </c>
      <c r="C10" s="10" t="s">
        <v>29</v>
      </c>
      <c r="D10" s="9">
        <v>40</v>
      </c>
      <c r="E10" s="10" t="s">
        <v>29</v>
      </c>
      <c r="F10" s="9">
        <v>45</v>
      </c>
      <c r="G10" s="10" t="s">
        <v>29</v>
      </c>
      <c r="H10" s="9">
        <v>45</v>
      </c>
      <c r="I10" s="10" t="s">
        <v>29</v>
      </c>
      <c r="J10" s="9" t="s">
        <v>29</v>
      </c>
      <c r="K10" s="10" t="s">
        <v>29</v>
      </c>
      <c r="L10" s="9">
        <v>45</v>
      </c>
      <c r="M10" s="9">
        <v>25</v>
      </c>
      <c r="N10" s="10">
        <v>0.84375</v>
      </c>
      <c r="O10" s="9">
        <v>30</v>
      </c>
      <c r="P10" s="10">
        <v>0.9375</v>
      </c>
      <c r="Q10" s="9">
        <v>30</v>
      </c>
      <c r="R10" s="10">
        <v>1</v>
      </c>
      <c r="S10" s="9">
        <v>30</v>
      </c>
      <c r="T10" s="10">
        <v>1</v>
      </c>
      <c r="U10" s="9">
        <v>0</v>
      </c>
      <c r="V10" s="10">
        <v>0</v>
      </c>
      <c r="W10" s="9">
        <v>30</v>
      </c>
      <c r="X10" s="9">
        <v>30</v>
      </c>
      <c r="Y10" s="10">
        <v>0.9393939</v>
      </c>
      <c r="Z10" s="9">
        <v>35</v>
      </c>
      <c r="AA10" s="10">
        <v>1</v>
      </c>
      <c r="AB10" s="9">
        <v>35</v>
      </c>
      <c r="AC10" s="10">
        <v>1</v>
      </c>
      <c r="AD10" s="9">
        <v>35</v>
      </c>
      <c r="AE10" s="10">
        <v>1</v>
      </c>
      <c r="AF10" s="9">
        <v>0</v>
      </c>
      <c r="AG10" s="10">
        <v>0</v>
      </c>
      <c r="AH10" s="9">
        <v>35</v>
      </c>
      <c r="AI10" s="9">
        <v>30</v>
      </c>
      <c r="AJ10" s="10">
        <v>0.85714290000000004</v>
      </c>
      <c r="AK10" s="9">
        <v>30</v>
      </c>
      <c r="AL10" s="10">
        <v>0.91428569999999998</v>
      </c>
      <c r="AM10" s="9">
        <v>35</v>
      </c>
      <c r="AN10" s="10">
        <v>1</v>
      </c>
      <c r="AO10" s="9">
        <v>35</v>
      </c>
      <c r="AP10" s="10">
        <v>1</v>
      </c>
      <c r="AQ10" s="9">
        <v>0</v>
      </c>
      <c r="AR10" s="10">
        <v>0</v>
      </c>
      <c r="AS10" s="9">
        <v>35</v>
      </c>
      <c r="AT10" s="9">
        <v>15</v>
      </c>
      <c r="AU10" s="10">
        <v>0.64</v>
      </c>
      <c r="AV10" s="9">
        <v>15</v>
      </c>
      <c r="AW10" s="10">
        <v>0.68</v>
      </c>
      <c r="AX10" s="9">
        <v>20</v>
      </c>
      <c r="AY10" s="10">
        <v>0.72</v>
      </c>
      <c r="AZ10" s="9">
        <v>20</v>
      </c>
      <c r="BA10" s="10">
        <v>0.72</v>
      </c>
      <c r="BB10" s="9">
        <v>5</v>
      </c>
      <c r="BC10" s="10">
        <v>0.28000000000000003</v>
      </c>
      <c r="BD10" s="9">
        <v>25</v>
      </c>
    </row>
    <row r="11" spans="1:56" ht="15" customHeight="1" x14ac:dyDescent="0.2">
      <c r="A11" t="s">
        <v>51</v>
      </c>
      <c r="B11" s="9">
        <v>10</v>
      </c>
      <c r="C11" s="10">
        <v>0.36666670000000001</v>
      </c>
      <c r="D11" s="9">
        <v>25</v>
      </c>
      <c r="E11" s="10">
        <v>0.76666670000000003</v>
      </c>
      <c r="F11" s="9">
        <v>30</v>
      </c>
      <c r="G11" s="10">
        <v>0.93333330000000003</v>
      </c>
      <c r="H11" s="9">
        <v>30</v>
      </c>
      <c r="I11" s="10">
        <v>1</v>
      </c>
      <c r="J11" s="9">
        <v>0</v>
      </c>
      <c r="K11" s="10">
        <v>0</v>
      </c>
      <c r="L11" s="9">
        <v>30</v>
      </c>
      <c r="M11" s="9">
        <v>20</v>
      </c>
      <c r="N11" s="10">
        <v>0.73076920000000001</v>
      </c>
      <c r="O11" s="9">
        <v>25</v>
      </c>
      <c r="P11" s="10">
        <v>0.92307689999999998</v>
      </c>
      <c r="Q11" s="9">
        <v>25</v>
      </c>
      <c r="R11" s="10">
        <v>1</v>
      </c>
      <c r="S11" s="9">
        <v>25</v>
      </c>
      <c r="T11" s="10">
        <v>1</v>
      </c>
      <c r="U11" s="9">
        <v>0</v>
      </c>
      <c r="V11" s="10">
        <v>0</v>
      </c>
      <c r="W11" s="9">
        <v>25</v>
      </c>
      <c r="X11" s="9">
        <v>5</v>
      </c>
      <c r="Y11" s="10">
        <v>0.5</v>
      </c>
      <c r="Z11" s="9">
        <v>15</v>
      </c>
      <c r="AA11" s="10">
        <v>1</v>
      </c>
      <c r="AB11" s="9">
        <v>15</v>
      </c>
      <c r="AC11" s="10">
        <v>1</v>
      </c>
      <c r="AD11" s="9">
        <v>15</v>
      </c>
      <c r="AE11" s="10">
        <v>1</v>
      </c>
      <c r="AF11" s="9">
        <v>0</v>
      </c>
      <c r="AG11" s="10">
        <v>0</v>
      </c>
      <c r="AH11" s="9">
        <v>15</v>
      </c>
      <c r="AI11" s="9">
        <v>10</v>
      </c>
      <c r="AJ11" s="10">
        <v>0.48</v>
      </c>
      <c r="AK11" s="9">
        <v>20</v>
      </c>
      <c r="AL11" s="10">
        <v>0.84</v>
      </c>
      <c r="AM11" s="9">
        <v>25</v>
      </c>
      <c r="AN11" s="10">
        <v>1</v>
      </c>
      <c r="AO11" s="9">
        <v>25</v>
      </c>
      <c r="AP11" s="10">
        <v>1</v>
      </c>
      <c r="AQ11" s="9">
        <v>0</v>
      </c>
      <c r="AR11" s="10">
        <v>0</v>
      </c>
      <c r="AS11" s="9">
        <v>25</v>
      </c>
      <c r="AT11" s="9">
        <v>10</v>
      </c>
      <c r="AU11" s="10" t="s">
        <v>29</v>
      </c>
      <c r="AV11" s="9">
        <v>20</v>
      </c>
      <c r="AW11" s="10" t="s">
        <v>29</v>
      </c>
      <c r="AX11" s="9">
        <v>25</v>
      </c>
      <c r="AY11" s="10" t="s">
        <v>29</v>
      </c>
      <c r="AZ11" s="9">
        <v>30</v>
      </c>
      <c r="BA11" s="10" t="s">
        <v>29</v>
      </c>
      <c r="BB11" s="9" t="s">
        <v>29</v>
      </c>
      <c r="BC11" s="10" t="s">
        <v>29</v>
      </c>
      <c r="BD11" s="9">
        <v>30</v>
      </c>
    </row>
    <row r="12" spans="1:56" ht="15" customHeight="1" x14ac:dyDescent="0.2">
      <c r="A12" t="s">
        <v>52</v>
      </c>
      <c r="B12" s="9">
        <v>50</v>
      </c>
      <c r="C12" s="10">
        <v>0.42477880000000001</v>
      </c>
      <c r="D12" s="9">
        <v>70</v>
      </c>
      <c r="E12" s="10">
        <v>0.63716810000000002</v>
      </c>
      <c r="F12" s="9">
        <v>90</v>
      </c>
      <c r="G12" s="10">
        <v>0.77876109999999998</v>
      </c>
      <c r="H12" s="9">
        <v>105</v>
      </c>
      <c r="I12" s="10">
        <v>0.92035400000000001</v>
      </c>
      <c r="J12" s="9">
        <v>10</v>
      </c>
      <c r="K12" s="10">
        <v>7.9645999999999995E-2</v>
      </c>
      <c r="L12" s="9">
        <v>115</v>
      </c>
      <c r="M12" s="9">
        <v>60</v>
      </c>
      <c r="N12" s="10" t="s">
        <v>29</v>
      </c>
      <c r="O12" s="9">
        <v>80</v>
      </c>
      <c r="P12" s="10" t="s">
        <v>29</v>
      </c>
      <c r="Q12" s="9">
        <v>95</v>
      </c>
      <c r="R12" s="10" t="s">
        <v>29</v>
      </c>
      <c r="S12" s="9">
        <v>100</v>
      </c>
      <c r="T12" s="10" t="s">
        <v>29</v>
      </c>
      <c r="U12" s="9" t="s">
        <v>29</v>
      </c>
      <c r="V12" s="10" t="s">
        <v>29</v>
      </c>
      <c r="W12" s="9">
        <v>100</v>
      </c>
      <c r="X12" s="9">
        <v>50</v>
      </c>
      <c r="Y12" s="10" t="s">
        <v>29</v>
      </c>
      <c r="Z12" s="9">
        <v>75</v>
      </c>
      <c r="AA12" s="10" t="s">
        <v>29</v>
      </c>
      <c r="AB12" s="9">
        <v>80</v>
      </c>
      <c r="AC12" s="10" t="s">
        <v>29</v>
      </c>
      <c r="AD12" s="9">
        <v>80</v>
      </c>
      <c r="AE12" s="10" t="s">
        <v>29</v>
      </c>
      <c r="AF12" s="9" t="s">
        <v>29</v>
      </c>
      <c r="AG12" s="10" t="s">
        <v>29</v>
      </c>
      <c r="AH12" s="9">
        <v>85</v>
      </c>
      <c r="AI12" s="9">
        <v>25</v>
      </c>
      <c r="AJ12" s="10">
        <v>0.29213479999999997</v>
      </c>
      <c r="AK12" s="9">
        <v>50</v>
      </c>
      <c r="AL12" s="10">
        <v>0.56179780000000001</v>
      </c>
      <c r="AM12" s="9">
        <v>65</v>
      </c>
      <c r="AN12" s="10">
        <v>0.74157300000000004</v>
      </c>
      <c r="AO12" s="9">
        <v>70</v>
      </c>
      <c r="AP12" s="10">
        <v>0.80898879999999995</v>
      </c>
      <c r="AQ12" s="9">
        <v>15</v>
      </c>
      <c r="AR12" s="10">
        <v>0.19101119999999999</v>
      </c>
      <c r="AS12" s="9">
        <v>90</v>
      </c>
      <c r="AT12" s="9">
        <v>30</v>
      </c>
      <c r="AU12" s="10">
        <v>0.31818180000000001</v>
      </c>
      <c r="AV12" s="9">
        <v>55</v>
      </c>
      <c r="AW12" s="10">
        <v>0.625</v>
      </c>
      <c r="AX12" s="9">
        <v>75</v>
      </c>
      <c r="AY12" s="10">
        <v>0.85227269999999999</v>
      </c>
      <c r="AZ12" s="9">
        <v>80</v>
      </c>
      <c r="BA12" s="10">
        <v>0.90909090000000004</v>
      </c>
      <c r="BB12" s="9">
        <v>10</v>
      </c>
      <c r="BC12" s="10">
        <v>9.0909100000000007E-2</v>
      </c>
      <c r="BD12" s="9">
        <v>90</v>
      </c>
    </row>
    <row r="13" spans="1:56" ht="15" customHeight="1" x14ac:dyDescent="0.2">
      <c r="A13" t="s">
        <v>76</v>
      </c>
      <c r="B13" s="9">
        <v>10</v>
      </c>
      <c r="C13" s="10" t="s">
        <v>29</v>
      </c>
      <c r="D13" s="9">
        <v>15</v>
      </c>
      <c r="E13" s="10" t="s">
        <v>29</v>
      </c>
      <c r="F13" s="9">
        <v>25</v>
      </c>
      <c r="G13" s="10" t="s">
        <v>29</v>
      </c>
      <c r="H13" s="9">
        <v>40</v>
      </c>
      <c r="I13" s="10" t="s">
        <v>29</v>
      </c>
      <c r="J13" s="9" t="s">
        <v>29</v>
      </c>
      <c r="K13" s="10" t="s">
        <v>29</v>
      </c>
      <c r="L13" s="9">
        <v>45</v>
      </c>
      <c r="M13" s="9">
        <v>20</v>
      </c>
      <c r="N13" s="10" t="s">
        <v>29</v>
      </c>
      <c r="O13" s="9">
        <v>30</v>
      </c>
      <c r="P13" s="10" t="s">
        <v>29</v>
      </c>
      <c r="Q13" s="9">
        <v>45</v>
      </c>
      <c r="R13" s="10" t="s">
        <v>29</v>
      </c>
      <c r="S13" s="9">
        <v>50</v>
      </c>
      <c r="T13" s="10" t="s">
        <v>29</v>
      </c>
      <c r="U13" s="9" t="s">
        <v>29</v>
      </c>
      <c r="V13" s="10" t="s">
        <v>29</v>
      </c>
      <c r="W13" s="9">
        <v>50</v>
      </c>
      <c r="X13" s="9">
        <v>5</v>
      </c>
      <c r="Y13" s="10" t="s">
        <v>29</v>
      </c>
      <c r="Z13" s="9">
        <v>15</v>
      </c>
      <c r="AA13" s="10" t="s">
        <v>29</v>
      </c>
      <c r="AB13" s="9">
        <v>20</v>
      </c>
      <c r="AC13" s="10" t="s">
        <v>29</v>
      </c>
      <c r="AD13" s="9">
        <v>20</v>
      </c>
      <c r="AE13" s="10" t="s">
        <v>29</v>
      </c>
      <c r="AF13" s="9" t="s">
        <v>29</v>
      </c>
      <c r="AG13" s="10" t="s">
        <v>29</v>
      </c>
      <c r="AH13" s="9">
        <v>20</v>
      </c>
      <c r="AI13" s="9" t="s">
        <v>29</v>
      </c>
      <c r="AJ13" s="10" t="s">
        <v>29</v>
      </c>
      <c r="AK13" s="9">
        <v>15</v>
      </c>
      <c r="AL13" s="10" t="s">
        <v>29</v>
      </c>
      <c r="AM13" s="9">
        <v>25</v>
      </c>
      <c r="AN13" s="10" t="s">
        <v>29</v>
      </c>
      <c r="AO13" s="9">
        <v>25</v>
      </c>
      <c r="AP13" s="10" t="s">
        <v>29</v>
      </c>
      <c r="AQ13" s="9">
        <v>5</v>
      </c>
      <c r="AR13" s="10" t="s">
        <v>29</v>
      </c>
      <c r="AS13" s="9">
        <v>30</v>
      </c>
      <c r="AT13" s="9">
        <v>5</v>
      </c>
      <c r="AU13" s="10">
        <v>0.1111111</v>
      </c>
      <c r="AV13" s="9">
        <v>20</v>
      </c>
      <c r="AW13" s="10">
        <v>0.46666669999999999</v>
      </c>
      <c r="AX13" s="9">
        <v>25</v>
      </c>
      <c r="AY13" s="10">
        <v>0.55555560000000004</v>
      </c>
      <c r="AZ13" s="9">
        <v>35</v>
      </c>
      <c r="BA13" s="10">
        <v>0.8</v>
      </c>
      <c r="BB13" s="9">
        <v>10</v>
      </c>
      <c r="BC13" s="10">
        <v>0.2</v>
      </c>
      <c r="BD13" s="9">
        <v>45</v>
      </c>
    </row>
    <row r="14" spans="1:56" ht="15" customHeight="1" x14ac:dyDescent="0.2">
      <c r="A14" t="s">
        <v>54</v>
      </c>
      <c r="B14" s="9">
        <v>105</v>
      </c>
      <c r="C14" s="10">
        <v>0.2402746</v>
      </c>
      <c r="D14" s="9">
        <v>240</v>
      </c>
      <c r="E14" s="10">
        <v>0.54691080000000003</v>
      </c>
      <c r="F14" s="9">
        <v>365</v>
      </c>
      <c r="G14" s="10">
        <v>0.83295189999999997</v>
      </c>
      <c r="H14" s="9">
        <v>420</v>
      </c>
      <c r="I14" s="10">
        <v>0.96567510000000001</v>
      </c>
      <c r="J14" s="9">
        <v>15</v>
      </c>
      <c r="K14" s="10">
        <v>3.4324899999999998E-2</v>
      </c>
      <c r="L14" s="9">
        <v>435</v>
      </c>
      <c r="M14" s="9">
        <v>205</v>
      </c>
      <c r="N14" s="10">
        <v>0.51133499999999998</v>
      </c>
      <c r="O14" s="9">
        <v>305</v>
      </c>
      <c r="P14" s="10">
        <v>0.768262</v>
      </c>
      <c r="Q14" s="9">
        <v>365</v>
      </c>
      <c r="R14" s="10">
        <v>0.91435770000000005</v>
      </c>
      <c r="S14" s="9">
        <v>385</v>
      </c>
      <c r="T14" s="10">
        <v>0.97481110000000004</v>
      </c>
      <c r="U14" s="9">
        <v>10</v>
      </c>
      <c r="V14" s="10">
        <v>2.51889E-2</v>
      </c>
      <c r="W14" s="9">
        <v>395</v>
      </c>
      <c r="X14" s="9">
        <v>205</v>
      </c>
      <c r="Y14" s="10">
        <v>0.52010049999999997</v>
      </c>
      <c r="Z14" s="9">
        <v>330</v>
      </c>
      <c r="AA14" s="10">
        <v>0.82663319999999996</v>
      </c>
      <c r="AB14" s="9">
        <v>395</v>
      </c>
      <c r="AC14" s="10">
        <v>0.98743720000000001</v>
      </c>
      <c r="AD14" s="9">
        <v>400</v>
      </c>
      <c r="AE14" s="10">
        <v>1</v>
      </c>
      <c r="AF14" s="9">
        <v>0</v>
      </c>
      <c r="AG14" s="10">
        <v>0</v>
      </c>
      <c r="AH14" s="9">
        <v>400</v>
      </c>
      <c r="AI14" s="9">
        <v>90</v>
      </c>
      <c r="AJ14" s="10">
        <v>0.21867320000000001</v>
      </c>
      <c r="AK14" s="9">
        <v>210</v>
      </c>
      <c r="AL14" s="10">
        <v>0.52088449999999997</v>
      </c>
      <c r="AM14" s="9">
        <v>330</v>
      </c>
      <c r="AN14" s="10">
        <v>0.80835380000000001</v>
      </c>
      <c r="AO14" s="9">
        <v>365</v>
      </c>
      <c r="AP14" s="10">
        <v>0.90171990000000002</v>
      </c>
      <c r="AQ14" s="9">
        <v>40</v>
      </c>
      <c r="AR14" s="10">
        <v>9.8280099999999995E-2</v>
      </c>
      <c r="AS14" s="9">
        <v>405</v>
      </c>
      <c r="AT14" s="9">
        <v>110</v>
      </c>
      <c r="AU14" s="10">
        <v>0.30026809999999998</v>
      </c>
      <c r="AV14" s="9">
        <v>205</v>
      </c>
      <c r="AW14" s="10">
        <v>0.5549598</v>
      </c>
      <c r="AX14" s="9">
        <v>310</v>
      </c>
      <c r="AY14" s="10">
        <v>0.82573730000000001</v>
      </c>
      <c r="AZ14" s="9">
        <v>340</v>
      </c>
      <c r="BA14" s="10">
        <v>0.91689010000000004</v>
      </c>
      <c r="BB14" s="9">
        <v>30</v>
      </c>
      <c r="BC14" s="10">
        <v>8.31099E-2</v>
      </c>
      <c r="BD14" s="9">
        <v>375</v>
      </c>
    </row>
    <row r="15" spans="1:56" ht="15" customHeight="1" x14ac:dyDescent="0.2">
      <c r="A15" t="s">
        <v>137</v>
      </c>
      <c r="B15" s="9">
        <v>20</v>
      </c>
      <c r="C15" s="10">
        <v>0.79166669999999995</v>
      </c>
      <c r="D15" s="9">
        <v>25</v>
      </c>
      <c r="E15" s="10">
        <v>0.95833330000000005</v>
      </c>
      <c r="F15" s="9">
        <v>25</v>
      </c>
      <c r="G15" s="10">
        <v>0.95833330000000005</v>
      </c>
      <c r="H15" s="9">
        <v>25</v>
      </c>
      <c r="I15" s="10">
        <v>1</v>
      </c>
      <c r="J15" s="9">
        <v>0</v>
      </c>
      <c r="K15" s="10">
        <v>0</v>
      </c>
      <c r="L15" s="9">
        <v>25</v>
      </c>
      <c r="M15" s="9">
        <v>20</v>
      </c>
      <c r="N15" s="10">
        <v>0.84615379999999996</v>
      </c>
      <c r="O15" s="9">
        <v>25</v>
      </c>
      <c r="P15" s="10">
        <v>0.96153849999999996</v>
      </c>
      <c r="Q15" s="9">
        <v>25</v>
      </c>
      <c r="R15" s="10">
        <v>1</v>
      </c>
      <c r="S15" s="9">
        <v>25</v>
      </c>
      <c r="T15" s="10">
        <v>1</v>
      </c>
      <c r="U15" s="9">
        <v>0</v>
      </c>
      <c r="V15" s="10">
        <v>0</v>
      </c>
      <c r="W15" s="9">
        <v>25</v>
      </c>
      <c r="X15" s="9">
        <v>35</v>
      </c>
      <c r="Y15" s="10">
        <v>0.87179490000000004</v>
      </c>
      <c r="Z15" s="9">
        <v>40</v>
      </c>
      <c r="AA15" s="10">
        <v>0.97435899999999998</v>
      </c>
      <c r="AB15" s="9">
        <v>40</v>
      </c>
      <c r="AC15" s="10">
        <v>1</v>
      </c>
      <c r="AD15" s="9">
        <v>40</v>
      </c>
      <c r="AE15" s="10">
        <v>1</v>
      </c>
      <c r="AF15" s="9">
        <v>0</v>
      </c>
      <c r="AG15" s="10">
        <v>0</v>
      </c>
      <c r="AH15" s="9">
        <v>40</v>
      </c>
      <c r="AI15" s="9">
        <v>20</v>
      </c>
      <c r="AJ15" s="10">
        <v>0.68965520000000002</v>
      </c>
      <c r="AK15" s="9">
        <v>25</v>
      </c>
      <c r="AL15" s="10">
        <v>0.89655169999999995</v>
      </c>
      <c r="AM15" s="9">
        <v>30</v>
      </c>
      <c r="AN15" s="10">
        <v>0.96551719999999996</v>
      </c>
      <c r="AO15" s="9">
        <v>30</v>
      </c>
      <c r="AP15" s="10">
        <v>1</v>
      </c>
      <c r="AQ15" s="9">
        <v>0</v>
      </c>
      <c r="AR15" s="10">
        <v>0</v>
      </c>
      <c r="AS15" s="9">
        <v>30</v>
      </c>
      <c r="AT15" s="9">
        <v>15</v>
      </c>
      <c r="AU15" s="10">
        <v>0.59090909999999996</v>
      </c>
      <c r="AV15" s="9">
        <v>15</v>
      </c>
      <c r="AW15" s="10">
        <v>0.72727269999999999</v>
      </c>
      <c r="AX15" s="9">
        <v>20</v>
      </c>
      <c r="AY15" s="10">
        <v>0.90909090000000004</v>
      </c>
      <c r="AZ15" s="9">
        <v>20</v>
      </c>
      <c r="BA15" s="10">
        <v>1</v>
      </c>
      <c r="BB15" s="9">
        <v>0</v>
      </c>
      <c r="BC15" s="10">
        <v>0</v>
      </c>
      <c r="BD15" s="9">
        <v>20</v>
      </c>
    </row>
    <row r="16" spans="1:56" ht="15" customHeight="1" x14ac:dyDescent="0.2">
      <c r="A16" t="s">
        <v>77</v>
      </c>
      <c r="B16" s="9" t="s">
        <v>29</v>
      </c>
      <c r="C16" s="10" t="s">
        <v>29</v>
      </c>
      <c r="D16" s="9" t="s">
        <v>29</v>
      </c>
      <c r="E16" s="10" t="s">
        <v>29</v>
      </c>
      <c r="F16" s="9">
        <v>5</v>
      </c>
      <c r="G16" s="10" t="s">
        <v>29</v>
      </c>
      <c r="H16" s="9">
        <v>10</v>
      </c>
      <c r="I16" s="10" t="s">
        <v>29</v>
      </c>
      <c r="J16" s="9" t="s">
        <v>29</v>
      </c>
      <c r="K16" s="10" t="s">
        <v>29</v>
      </c>
      <c r="L16" s="9">
        <v>10</v>
      </c>
      <c r="M16" s="9" t="s">
        <v>29</v>
      </c>
      <c r="N16" s="10" t="s">
        <v>29</v>
      </c>
      <c r="O16" s="9" t="s">
        <v>29</v>
      </c>
      <c r="P16" s="10" t="s">
        <v>29</v>
      </c>
      <c r="Q16" s="9">
        <v>5</v>
      </c>
      <c r="R16" s="10" t="s">
        <v>29</v>
      </c>
      <c r="S16" s="9">
        <v>5</v>
      </c>
      <c r="T16" s="10" t="s">
        <v>29</v>
      </c>
      <c r="U16" s="9">
        <v>0</v>
      </c>
      <c r="V16" s="10">
        <v>0</v>
      </c>
      <c r="W16" s="9">
        <v>5</v>
      </c>
      <c r="X16" s="9" t="s">
        <v>29</v>
      </c>
      <c r="Y16" s="10" t="s">
        <v>29</v>
      </c>
      <c r="Z16" s="9" t="s">
        <v>29</v>
      </c>
      <c r="AA16" s="10" t="s">
        <v>29</v>
      </c>
      <c r="AB16" s="9" t="s">
        <v>29</v>
      </c>
      <c r="AC16" s="10" t="s">
        <v>29</v>
      </c>
      <c r="AD16" s="9" t="s">
        <v>29</v>
      </c>
      <c r="AE16" s="10" t="s">
        <v>29</v>
      </c>
      <c r="AF16" s="9">
        <v>0</v>
      </c>
      <c r="AG16" s="10">
        <v>0</v>
      </c>
      <c r="AH16" s="9" t="s">
        <v>29</v>
      </c>
      <c r="AI16" s="9">
        <v>0</v>
      </c>
      <c r="AJ16" s="10">
        <v>0</v>
      </c>
      <c r="AK16" s="9" t="s">
        <v>29</v>
      </c>
      <c r="AL16" s="10" t="s">
        <v>29</v>
      </c>
      <c r="AM16" s="9" t="s">
        <v>29</v>
      </c>
      <c r="AN16" s="10" t="s">
        <v>29</v>
      </c>
      <c r="AO16" s="9" t="s">
        <v>29</v>
      </c>
      <c r="AP16" s="10" t="s">
        <v>29</v>
      </c>
      <c r="AQ16" s="9">
        <v>0</v>
      </c>
      <c r="AR16" s="10">
        <v>0</v>
      </c>
      <c r="AS16" s="9" t="s">
        <v>29</v>
      </c>
      <c r="AT16" s="9">
        <v>0</v>
      </c>
      <c r="AU16" s="10">
        <v>0</v>
      </c>
      <c r="AV16" s="9">
        <v>0</v>
      </c>
      <c r="AW16" s="10">
        <v>0</v>
      </c>
      <c r="AX16" s="9">
        <v>0</v>
      </c>
      <c r="AY16" s="10">
        <v>0</v>
      </c>
      <c r="AZ16" s="9" t="s">
        <v>29</v>
      </c>
      <c r="BA16" s="10" t="s">
        <v>29</v>
      </c>
      <c r="BB16" s="9">
        <v>0</v>
      </c>
      <c r="BC16" s="10">
        <v>0</v>
      </c>
      <c r="BD16" s="9" t="s">
        <v>29</v>
      </c>
    </row>
    <row r="17" spans="1:56" ht="15" customHeight="1" x14ac:dyDescent="0.2">
      <c r="A17" t="s">
        <v>55</v>
      </c>
      <c r="B17" s="9">
        <v>575</v>
      </c>
      <c r="C17" s="10">
        <v>0.29390680000000002</v>
      </c>
      <c r="D17" s="9">
        <v>1160</v>
      </c>
      <c r="E17" s="10">
        <v>0.59293390000000001</v>
      </c>
      <c r="F17" s="9">
        <v>1675</v>
      </c>
      <c r="G17" s="10">
        <v>0.85867899999999997</v>
      </c>
      <c r="H17" s="9">
        <v>1905</v>
      </c>
      <c r="I17" s="10">
        <v>0.9764465</v>
      </c>
      <c r="J17" s="9">
        <v>45</v>
      </c>
      <c r="K17" s="10">
        <v>2.3553500000000002E-2</v>
      </c>
      <c r="L17" s="9">
        <v>1955</v>
      </c>
      <c r="M17" s="9">
        <v>980</v>
      </c>
      <c r="N17" s="10">
        <v>0.48489349999999998</v>
      </c>
      <c r="O17" s="9">
        <v>1530</v>
      </c>
      <c r="P17" s="10">
        <v>0.7578009</v>
      </c>
      <c r="Q17" s="9">
        <v>1875</v>
      </c>
      <c r="R17" s="10">
        <v>0.92917289999999997</v>
      </c>
      <c r="S17" s="9">
        <v>1965</v>
      </c>
      <c r="T17" s="10">
        <v>0.97325410000000001</v>
      </c>
      <c r="U17" s="9">
        <v>55</v>
      </c>
      <c r="V17" s="10">
        <v>2.67459E-2</v>
      </c>
      <c r="W17" s="9">
        <v>2020</v>
      </c>
      <c r="X17" s="9">
        <v>635</v>
      </c>
      <c r="Y17" s="10">
        <v>0.38851560000000002</v>
      </c>
      <c r="Z17" s="9">
        <v>1165</v>
      </c>
      <c r="AA17" s="10">
        <v>0.71166770000000001</v>
      </c>
      <c r="AB17" s="9">
        <v>1530</v>
      </c>
      <c r="AC17" s="10">
        <v>0.93402569999999996</v>
      </c>
      <c r="AD17" s="9">
        <v>1615</v>
      </c>
      <c r="AE17" s="10">
        <v>0.98656080000000002</v>
      </c>
      <c r="AF17" s="9">
        <v>20</v>
      </c>
      <c r="AG17" s="10">
        <v>1.34392E-2</v>
      </c>
      <c r="AH17" s="9">
        <v>1635</v>
      </c>
      <c r="AI17" s="9">
        <v>350</v>
      </c>
      <c r="AJ17" s="10">
        <v>0.20786180000000001</v>
      </c>
      <c r="AK17" s="9">
        <v>815</v>
      </c>
      <c r="AL17" s="10">
        <v>0.48481239999999998</v>
      </c>
      <c r="AM17" s="9">
        <v>1340</v>
      </c>
      <c r="AN17" s="10">
        <v>0.79809410000000003</v>
      </c>
      <c r="AO17" s="9">
        <v>1530</v>
      </c>
      <c r="AP17" s="10">
        <v>0.91244789999999998</v>
      </c>
      <c r="AQ17" s="9">
        <v>145</v>
      </c>
      <c r="AR17" s="10">
        <v>8.7552099999999994E-2</v>
      </c>
      <c r="AS17" s="9">
        <v>1680</v>
      </c>
      <c r="AT17" s="9">
        <v>490</v>
      </c>
      <c r="AU17" s="10">
        <v>0.27151579999999997</v>
      </c>
      <c r="AV17" s="9">
        <v>1015</v>
      </c>
      <c r="AW17" s="10">
        <v>0.56302050000000003</v>
      </c>
      <c r="AX17" s="9">
        <v>1505</v>
      </c>
      <c r="AY17" s="10">
        <v>0.83509160000000004</v>
      </c>
      <c r="AZ17" s="9">
        <v>1670</v>
      </c>
      <c r="BA17" s="10">
        <v>0.92726260000000005</v>
      </c>
      <c r="BB17" s="9">
        <v>130</v>
      </c>
      <c r="BC17" s="10">
        <v>7.2737399999999994E-2</v>
      </c>
      <c r="BD17" s="9">
        <v>1800</v>
      </c>
    </row>
    <row r="18" spans="1:56" ht="15" customHeight="1" x14ac:dyDescent="0.2">
      <c r="A18" t="s">
        <v>28</v>
      </c>
      <c r="B18" s="9">
        <v>160</v>
      </c>
      <c r="C18" s="10">
        <v>0.41558440000000002</v>
      </c>
      <c r="D18" s="9">
        <v>240</v>
      </c>
      <c r="E18" s="10">
        <v>0.6285714</v>
      </c>
      <c r="F18" s="9">
        <v>315</v>
      </c>
      <c r="G18" s="10">
        <v>0.82337660000000001</v>
      </c>
      <c r="H18" s="9">
        <v>360</v>
      </c>
      <c r="I18" s="10">
        <v>0.94025970000000003</v>
      </c>
      <c r="J18" s="9">
        <v>25</v>
      </c>
      <c r="K18" s="10">
        <v>5.9740300000000003E-2</v>
      </c>
      <c r="L18" s="9">
        <v>385</v>
      </c>
      <c r="M18" s="9">
        <v>280</v>
      </c>
      <c r="N18" s="10" t="s">
        <v>29</v>
      </c>
      <c r="O18" s="9">
        <v>385</v>
      </c>
      <c r="P18" s="10" t="s">
        <v>29</v>
      </c>
      <c r="Q18" s="9">
        <v>440</v>
      </c>
      <c r="R18" s="10" t="s">
        <v>29</v>
      </c>
      <c r="S18" s="9">
        <v>455</v>
      </c>
      <c r="T18" s="10" t="s">
        <v>29</v>
      </c>
      <c r="U18" s="9" t="s">
        <v>29</v>
      </c>
      <c r="V18" s="10" t="s">
        <v>29</v>
      </c>
      <c r="W18" s="9">
        <v>460</v>
      </c>
      <c r="X18" s="9">
        <v>240</v>
      </c>
      <c r="Y18" s="10" t="s">
        <v>29</v>
      </c>
      <c r="Z18" s="9">
        <v>355</v>
      </c>
      <c r="AA18" s="10" t="s">
        <v>29</v>
      </c>
      <c r="AB18" s="9">
        <v>405</v>
      </c>
      <c r="AC18" s="10" t="s">
        <v>29</v>
      </c>
      <c r="AD18" s="9">
        <v>420</v>
      </c>
      <c r="AE18" s="10" t="s">
        <v>29</v>
      </c>
      <c r="AF18" s="9" t="s">
        <v>29</v>
      </c>
      <c r="AG18" s="10" t="s">
        <v>29</v>
      </c>
      <c r="AH18" s="9">
        <v>420</v>
      </c>
      <c r="AI18" s="9">
        <v>170</v>
      </c>
      <c r="AJ18" s="10">
        <v>0.372807</v>
      </c>
      <c r="AK18" s="9">
        <v>255</v>
      </c>
      <c r="AL18" s="10">
        <v>0.55701750000000005</v>
      </c>
      <c r="AM18" s="9">
        <v>350</v>
      </c>
      <c r="AN18" s="10">
        <v>0.76535089999999995</v>
      </c>
      <c r="AO18" s="9">
        <v>380</v>
      </c>
      <c r="AP18" s="10">
        <v>0.8311404</v>
      </c>
      <c r="AQ18" s="9">
        <v>75</v>
      </c>
      <c r="AR18" s="10">
        <v>0.1688596</v>
      </c>
      <c r="AS18" s="9">
        <v>455</v>
      </c>
      <c r="AT18" s="9">
        <v>210</v>
      </c>
      <c r="AU18" s="10">
        <v>0.43121150000000003</v>
      </c>
      <c r="AV18" s="9">
        <v>335</v>
      </c>
      <c r="AW18" s="10">
        <v>0.68993839999999995</v>
      </c>
      <c r="AX18" s="9">
        <v>425</v>
      </c>
      <c r="AY18" s="10">
        <v>0.8747433</v>
      </c>
      <c r="AZ18" s="9">
        <v>455</v>
      </c>
      <c r="BA18" s="10">
        <v>0.93223820000000002</v>
      </c>
      <c r="BB18" s="9">
        <v>35</v>
      </c>
      <c r="BC18" s="10">
        <v>6.7761799999999997E-2</v>
      </c>
      <c r="BD18" s="9">
        <v>485</v>
      </c>
    </row>
    <row r="19" spans="1:56" ht="15" customHeight="1" x14ac:dyDescent="0.2">
      <c r="A19" t="s">
        <v>30</v>
      </c>
      <c r="B19" s="9">
        <v>5</v>
      </c>
      <c r="C19" s="10">
        <v>0.55555560000000004</v>
      </c>
      <c r="D19" s="9">
        <v>5</v>
      </c>
      <c r="E19" s="10">
        <v>0.77777779999999996</v>
      </c>
      <c r="F19" s="9">
        <v>10</v>
      </c>
      <c r="G19" s="10">
        <v>1</v>
      </c>
      <c r="H19" s="9">
        <v>10</v>
      </c>
      <c r="I19" s="10">
        <v>1</v>
      </c>
      <c r="J19" s="9">
        <v>0</v>
      </c>
      <c r="K19" s="10">
        <v>0</v>
      </c>
      <c r="L19" s="9">
        <v>10</v>
      </c>
      <c r="M19" s="9">
        <v>5</v>
      </c>
      <c r="N19" s="10">
        <v>0.83333330000000005</v>
      </c>
      <c r="O19" s="9">
        <v>5</v>
      </c>
      <c r="P19" s="10">
        <v>1</v>
      </c>
      <c r="Q19" s="9">
        <v>5</v>
      </c>
      <c r="R19" s="10">
        <v>1</v>
      </c>
      <c r="S19" s="9">
        <v>5</v>
      </c>
      <c r="T19" s="10">
        <v>1</v>
      </c>
      <c r="U19" s="9">
        <v>0</v>
      </c>
      <c r="V19" s="10">
        <v>0</v>
      </c>
      <c r="W19" s="9">
        <v>5</v>
      </c>
      <c r="X19" s="9" t="s">
        <v>29</v>
      </c>
      <c r="Y19" s="10" t="s">
        <v>29</v>
      </c>
      <c r="Z19" s="9">
        <v>5</v>
      </c>
      <c r="AA19" s="10" t="s">
        <v>29</v>
      </c>
      <c r="AB19" s="9">
        <v>5</v>
      </c>
      <c r="AC19" s="10" t="s">
        <v>29</v>
      </c>
      <c r="AD19" s="9">
        <v>5</v>
      </c>
      <c r="AE19" s="10" t="s">
        <v>29</v>
      </c>
      <c r="AF19" s="9" t="s">
        <v>29</v>
      </c>
      <c r="AG19" s="10" t="s">
        <v>29</v>
      </c>
      <c r="AH19" s="9">
        <v>5</v>
      </c>
      <c r="AI19" s="9" t="s">
        <v>29</v>
      </c>
      <c r="AJ19" s="10" t="s">
        <v>29</v>
      </c>
      <c r="AK19" s="9">
        <v>10</v>
      </c>
      <c r="AL19" s="10" t="s">
        <v>29</v>
      </c>
      <c r="AM19" s="9">
        <v>10</v>
      </c>
      <c r="AN19" s="10" t="s">
        <v>29</v>
      </c>
      <c r="AO19" s="9">
        <v>15</v>
      </c>
      <c r="AP19" s="10" t="s">
        <v>29</v>
      </c>
      <c r="AQ19" s="9" t="s">
        <v>29</v>
      </c>
      <c r="AR19" s="10" t="s">
        <v>29</v>
      </c>
      <c r="AS19" s="9">
        <v>15</v>
      </c>
      <c r="AT19" s="9" t="s">
        <v>29</v>
      </c>
      <c r="AU19" s="10" t="s">
        <v>29</v>
      </c>
      <c r="AV19" s="9">
        <v>5</v>
      </c>
      <c r="AW19" s="10" t="s">
        <v>29</v>
      </c>
      <c r="AX19" s="9">
        <v>5</v>
      </c>
      <c r="AY19" s="10" t="s">
        <v>29</v>
      </c>
      <c r="AZ19" s="9">
        <v>5</v>
      </c>
      <c r="BA19" s="10" t="s">
        <v>29</v>
      </c>
      <c r="BB19" s="9">
        <v>0</v>
      </c>
      <c r="BC19" s="10">
        <v>0</v>
      </c>
      <c r="BD19" s="9">
        <v>5</v>
      </c>
    </row>
    <row r="20" spans="1:56" ht="15" customHeight="1" x14ac:dyDescent="0.2">
      <c r="A20" t="s">
        <v>59</v>
      </c>
      <c r="B20" s="9">
        <v>10</v>
      </c>
      <c r="C20" s="10">
        <v>0.4736842</v>
      </c>
      <c r="D20" s="9">
        <v>15</v>
      </c>
      <c r="E20" s="10">
        <v>0.78947369999999994</v>
      </c>
      <c r="F20" s="9">
        <v>20</v>
      </c>
      <c r="G20" s="10">
        <v>0.9473684</v>
      </c>
      <c r="H20" s="9">
        <v>20</v>
      </c>
      <c r="I20" s="10">
        <v>1</v>
      </c>
      <c r="J20" s="9">
        <v>0</v>
      </c>
      <c r="K20" s="10">
        <v>0</v>
      </c>
      <c r="L20" s="9">
        <v>20</v>
      </c>
      <c r="M20" s="9">
        <v>15</v>
      </c>
      <c r="N20" s="10">
        <v>0.64</v>
      </c>
      <c r="O20" s="9">
        <v>20</v>
      </c>
      <c r="P20" s="10">
        <v>0.84</v>
      </c>
      <c r="Q20" s="9">
        <v>25</v>
      </c>
      <c r="R20" s="10">
        <v>0.96</v>
      </c>
      <c r="S20" s="9">
        <v>25</v>
      </c>
      <c r="T20" s="10">
        <v>1</v>
      </c>
      <c r="U20" s="9">
        <v>0</v>
      </c>
      <c r="V20" s="10">
        <v>0</v>
      </c>
      <c r="W20" s="9">
        <v>25</v>
      </c>
      <c r="X20" s="9">
        <v>20</v>
      </c>
      <c r="Y20" s="10" t="s">
        <v>29</v>
      </c>
      <c r="Z20" s="9">
        <v>25</v>
      </c>
      <c r="AA20" s="10" t="s">
        <v>29</v>
      </c>
      <c r="AB20" s="9">
        <v>25</v>
      </c>
      <c r="AC20" s="10" t="s">
        <v>29</v>
      </c>
      <c r="AD20" s="9">
        <v>25</v>
      </c>
      <c r="AE20" s="10" t="s">
        <v>29</v>
      </c>
      <c r="AF20" s="9" t="s">
        <v>29</v>
      </c>
      <c r="AG20" s="10" t="s">
        <v>29</v>
      </c>
      <c r="AH20" s="9">
        <v>30</v>
      </c>
      <c r="AI20" s="9">
        <v>10</v>
      </c>
      <c r="AJ20" s="10">
        <v>0.4583333</v>
      </c>
      <c r="AK20" s="9">
        <v>20</v>
      </c>
      <c r="AL20" s="10">
        <v>0.79166669999999995</v>
      </c>
      <c r="AM20" s="9">
        <v>25</v>
      </c>
      <c r="AN20" s="10">
        <v>0.95833330000000005</v>
      </c>
      <c r="AO20" s="9">
        <v>25</v>
      </c>
      <c r="AP20" s="10">
        <v>1</v>
      </c>
      <c r="AQ20" s="9">
        <v>0</v>
      </c>
      <c r="AR20" s="10">
        <v>0</v>
      </c>
      <c r="AS20" s="9">
        <v>25</v>
      </c>
      <c r="AT20" s="9">
        <v>15</v>
      </c>
      <c r="AU20" s="10" t="s">
        <v>29</v>
      </c>
      <c r="AV20" s="9">
        <v>15</v>
      </c>
      <c r="AW20" s="10" t="s">
        <v>29</v>
      </c>
      <c r="AX20" s="9">
        <v>20</v>
      </c>
      <c r="AY20" s="10" t="s">
        <v>29</v>
      </c>
      <c r="AZ20" s="9">
        <v>20</v>
      </c>
      <c r="BA20" s="10" t="s">
        <v>29</v>
      </c>
      <c r="BB20" s="9" t="s">
        <v>29</v>
      </c>
      <c r="BC20" s="10" t="s">
        <v>29</v>
      </c>
      <c r="BD20" s="9">
        <v>20</v>
      </c>
    </row>
    <row r="21" spans="1:56" ht="15" customHeight="1" x14ac:dyDescent="0.2">
      <c r="A21" t="s">
        <v>60</v>
      </c>
      <c r="B21" s="9">
        <v>180</v>
      </c>
      <c r="C21" s="10">
        <v>0.2934426</v>
      </c>
      <c r="D21" s="9">
        <v>405</v>
      </c>
      <c r="E21" s="10">
        <v>0.66229510000000003</v>
      </c>
      <c r="F21" s="9">
        <v>540</v>
      </c>
      <c r="G21" s="10">
        <v>0.88688520000000004</v>
      </c>
      <c r="H21" s="9">
        <v>595</v>
      </c>
      <c r="I21" s="10">
        <v>0.97704919999999995</v>
      </c>
      <c r="J21" s="9">
        <v>15</v>
      </c>
      <c r="K21" s="10">
        <v>2.29508E-2</v>
      </c>
      <c r="L21" s="9">
        <v>610</v>
      </c>
      <c r="M21" s="9">
        <v>230</v>
      </c>
      <c r="N21" s="10">
        <v>0.52968040000000005</v>
      </c>
      <c r="O21" s="9">
        <v>350</v>
      </c>
      <c r="P21" s="10">
        <v>0.80365299999999995</v>
      </c>
      <c r="Q21" s="9">
        <v>425</v>
      </c>
      <c r="R21" s="10">
        <v>0.97031959999999995</v>
      </c>
      <c r="S21" s="9">
        <v>430</v>
      </c>
      <c r="T21" s="10">
        <v>0.98173520000000003</v>
      </c>
      <c r="U21" s="9">
        <v>10</v>
      </c>
      <c r="V21" s="10">
        <v>1.8264800000000001E-2</v>
      </c>
      <c r="W21" s="9">
        <v>440</v>
      </c>
      <c r="X21" s="9">
        <v>220</v>
      </c>
      <c r="Y21" s="10">
        <v>0.47912090000000002</v>
      </c>
      <c r="Z21" s="9">
        <v>365</v>
      </c>
      <c r="AA21" s="10">
        <v>0.8</v>
      </c>
      <c r="AB21" s="9">
        <v>440</v>
      </c>
      <c r="AC21" s="10">
        <v>0.96263739999999998</v>
      </c>
      <c r="AD21" s="9">
        <v>450</v>
      </c>
      <c r="AE21" s="10">
        <v>0.98901099999999997</v>
      </c>
      <c r="AF21" s="9">
        <v>5</v>
      </c>
      <c r="AG21" s="10">
        <v>1.0989000000000001E-2</v>
      </c>
      <c r="AH21" s="9">
        <v>455</v>
      </c>
      <c r="AI21" s="9">
        <v>130</v>
      </c>
      <c r="AJ21" s="10">
        <v>0.3071429</v>
      </c>
      <c r="AK21" s="9">
        <v>280</v>
      </c>
      <c r="AL21" s="10">
        <v>0.66190479999999996</v>
      </c>
      <c r="AM21" s="9">
        <v>375</v>
      </c>
      <c r="AN21" s="10">
        <v>0.89047620000000005</v>
      </c>
      <c r="AO21" s="9">
        <v>400</v>
      </c>
      <c r="AP21" s="10">
        <v>0.94761899999999999</v>
      </c>
      <c r="AQ21" s="9">
        <v>20</v>
      </c>
      <c r="AR21" s="10">
        <v>5.2380999999999997E-2</v>
      </c>
      <c r="AS21" s="9">
        <v>420</v>
      </c>
      <c r="AT21" s="9">
        <v>140</v>
      </c>
      <c r="AU21" s="10">
        <v>0.29934919999999998</v>
      </c>
      <c r="AV21" s="9">
        <v>295</v>
      </c>
      <c r="AW21" s="10">
        <v>0.64425160000000004</v>
      </c>
      <c r="AX21" s="9">
        <v>420</v>
      </c>
      <c r="AY21" s="10">
        <v>0.91540129999999997</v>
      </c>
      <c r="AZ21" s="9">
        <v>440</v>
      </c>
      <c r="BA21" s="10">
        <v>0.9522777</v>
      </c>
      <c r="BB21" s="9">
        <v>20</v>
      </c>
      <c r="BC21" s="10">
        <v>4.7722300000000002E-2</v>
      </c>
      <c r="BD21" s="9">
        <v>460</v>
      </c>
    </row>
    <row r="22" spans="1:56" ht="15" customHeight="1" x14ac:dyDescent="0.2">
      <c r="A22" t="s">
        <v>32</v>
      </c>
      <c r="B22" s="9">
        <v>40</v>
      </c>
      <c r="C22" s="10" t="s">
        <v>29</v>
      </c>
      <c r="D22" s="9">
        <v>55</v>
      </c>
      <c r="E22" s="10" t="s">
        <v>29</v>
      </c>
      <c r="F22" s="9">
        <v>60</v>
      </c>
      <c r="G22" s="10" t="s">
        <v>29</v>
      </c>
      <c r="H22" s="9">
        <v>60</v>
      </c>
      <c r="I22" s="10" t="s">
        <v>29</v>
      </c>
      <c r="J22" s="9" t="s">
        <v>29</v>
      </c>
      <c r="K22" s="10" t="s">
        <v>29</v>
      </c>
      <c r="L22" s="9">
        <v>65</v>
      </c>
      <c r="M22" s="9">
        <v>60</v>
      </c>
      <c r="N22" s="10" t="s">
        <v>29</v>
      </c>
      <c r="O22" s="9">
        <v>75</v>
      </c>
      <c r="P22" s="10" t="s">
        <v>29</v>
      </c>
      <c r="Q22" s="9">
        <v>85</v>
      </c>
      <c r="R22" s="10" t="s">
        <v>29</v>
      </c>
      <c r="S22" s="9">
        <v>90</v>
      </c>
      <c r="T22" s="10" t="s">
        <v>29</v>
      </c>
      <c r="U22" s="9" t="s">
        <v>29</v>
      </c>
      <c r="V22" s="10" t="s">
        <v>29</v>
      </c>
      <c r="W22" s="9">
        <v>90</v>
      </c>
      <c r="X22" s="9">
        <v>30</v>
      </c>
      <c r="Y22" s="10" t="s">
        <v>29</v>
      </c>
      <c r="Z22" s="9">
        <v>50</v>
      </c>
      <c r="AA22" s="10" t="s">
        <v>29</v>
      </c>
      <c r="AB22" s="9">
        <v>60</v>
      </c>
      <c r="AC22" s="10" t="s">
        <v>29</v>
      </c>
      <c r="AD22" s="9">
        <v>60</v>
      </c>
      <c r="AE22" s="10" t="s">
        <v>29</v>
      </c>
      <c r="AF22" s="9" t="s">
        <v>29</v>
      </c>
      <c r="AG22" s="10" t="s">
        <v>29</v>
      </c>
      <c r="AH22" s="9">
        <v>65</v>
      </c>
      <c r="AI22" s="9">
        <v>45</v>
      </c>
      <c r="AJ22" s="10" t="s">
        <v>29</v>
      </c>
      <c r="AK22" s="9">
        <v>65</v>
      </c>
      <c r="AL22" s="10" t="s">
        <v>29</v>
      </c>
      <c r="AM22" s="9">
        <v>75</v>
      </c>
      <c r="AN22" s="10" t="s">
        <v>29</v>
      </c>
      <c r="AO22" s="9">
        <v>75</v>
      </c>
      <c r="AP22" s="10" t="s">
        <v>29</v>
      </c>
      <c r="AQ22" s="9" t="s">
        <v>29</v>
      </c>
      <c r="AR22" s="10" t="s">
        <v>29</v>
      </c>
      <c r="AS22" s="9">
        <v>80</v>
      </c>
      <c r="AT22" s="9">
        <v>60</v>
      </c>
      <c r="AU22" s="10" t="s">
        <v>29</v>
      </c>
      <c r="AV22" s="9">
        <v>75</v>
      </c>
      <c r="AW22" s="10" t="s">
        <v>29</v>
      </c>
      <c r="AX22" s="9">
        <v>85</v>
      </c>
      <c r="AY22" s="10" t="s">
        <v>29</v>
      </c>
      <c r="AZ22" s="9">
        <v>90</v>
      </c>
      <c r="BA22" s="10" t="s">
        <v>29</v>
      </c>
      <c r="BB22" s="9" t="s">
        <v>29</v>
      </c>
      <c r="BC22" s="10" t="s">
        <v>29</v>
      </c>
      <c r="BD22" s="9">
        <v>90</v>
      </c>
    </row>
    <row r="23" spans="1:56" ht="15" customHeight="1" x14ac:dyDescent="0.2">
      <c r="A23" t="s">
        <v>78</v>
      </c>
      <c r="B23" s="9">
        <v>30</v>
      </c>
      <c r="C23" s="10">
        <v>0.1962025</v>
      </c>
      <c r="D23" s="9">
        <v>70</v>
      </c>
      <c r="E23" s="10">
        <v>0.43037969999999998</v>
      </c>
      <c r="F23" s="9">
        <v>105</v>
      </c>
      <c r="G23" s="10">
        <v>0.66455699999999995</v>
      </c>
      <c r="H23" s="9">
        <v>135</v>
      </c>
      <c r="I23" s="10">
        <v>0.86075950000000001</v>
      </c>
      <c r="J23" s="9">
        <v>20</v>
      </c>
      <c r="K23" s="10">
        <v>0.13924049999999999</v>
      </c>
      <c r="L23" s="9">
        <v>160</v>
      </c>
      <c r="M23" s="9">
        <v>70</v>
      </c>
      <c r="N23" s="10" t="s">
        <v>29</v>
      </c>
      <c r="O23" s="9">
        <v>115</v>
      </c>
      <c r="P23" s="10" t="s">
        <v>29</v>
      </c>
      <c r="Q23" s="9">
        <v>145</v>
      </c>
      <c r="R23" s="10" t="s">
        <v>29</v>
      </c>
      <c r="S23" s="9">
        <v>150</v>
      </c>
      <c r="T23" s="10" t="s">
        <v>29</v>
      </c>
      <c r="U23" s="9" t="s">
        <v>29</v>
      </c>
      <c r="V23" s="10" t="s">
        <v>29</v>
      </c>
      <c r="W23" s="9">
        <v>155</v>
      </c>
      <c r="X23" s="9">
        <v>40</v>
      </c>
      <c r="Y23" s="10" t="s">
        <v>29</v>
      </c>
      <c r="Z23" s="9">
        <v>90</v>
      </c>
      <c r="AA23" s="10" t="s">
        <v>29</v>
      </c>
      <c r="AB23" s="9">
        <v>120</v>
      </c>
      <c r="AC23" s="10" t="s">
        <v>29</v>
      </c>
      <c r="AD23" s="9">
        <v>120</v>
      </c>
      <c r="AE23" s="10" t="s">
        <v>29</v>
      </c>
      <c r="AF23" s="9" t="s">
        <v>29</v>
      </c>
      <c r="AG23" s="10" t="s">
        <v>29</v>
      </c>
      <c r="AH23" s="9">
        <v>125</v>
      </c>
      <c r="AI23" s="9">
        <v>25</v>
      </c>
      <c r="AJ23" s="10">
        <v>0.13612569999999999</v>
      </c>
      <c r="AK23" s="9">
        <v>85</v>
      </c>
      <c r="AL23" s="10">
        <v>0.44502619999999998</v>
      </c>
      <c r="AM23" s="9">
        <v>135</v>
      </c>
      <c r="AN23" s="10">
        <v>0.7068063</v>
      </c>
      <c r="AO23" s="9">
        <v>155</v>
      </c>
      <c r="AP23" s="10">
        <v>0.80104710000000001</v>
      </c>
      <c r="AQ23" s="9">
        <v>40</v>
      </c>
      <c r="AR23" s="10">
        <v>0.19895289999999999</v>
      </c>
      <c r="AS23" s="9">
        <v>190</v>
      </c>
      <c r="AT23" s="9">
        <v>30</v>
      </c>
      <c r="AU23" s="10">
        <v>0.16304350000000001</v>
      </c>
      <c r="AV23" s="9">
        <v>95</v>
      </c>
      <c r="AW23" s="10">
        <v>0.51630430000000005</v>
      </c>
      <c r="AX23" s="9">
        <v>155</v>
      </c>
      <c r="AY23" s="10">
        <v>0.84239129999999995</v>
      </c>
      <c r="AZ23" s="9">
        <v>170</v>
      </c>
      <c r="BA23" s="10">
        <v>0.92391299999999998</v>
      </c>
      <c r="BB23" s="9">
        <v>15</v>
      </c>
      <c r="BC23" s="10">
        <v>7.6087000000000002E-2</v>
      </c>
      <c r="BD23" s="9">
        <v>185</v>
      </c>
    </row>
    <row r="24" spans="1:56" ht="15" customHeight="1" x14ac:dyDescent="0.2">
      <c r="A24" t="s">
        <v>61</v>
      </c>
      <c r="B24" s="9">
        <v>15</v>
      </c>
      <c r="C24" s="10" t="s">
        <v>29</v>
      </c>
      <c r="D24" s="9">
        <v>35</v>
      </c>
      <c r="E24" s="10" t="s">
        <v>29</v>
      </c>
      <c r="F24" s="9">
        <v>50</v>
      </c>
      <c r="G24" s="10" t="s">
        <v>29</v>
      </c>
      <c r="H24" s="9">
        <v>65</v>
      </c>
      <c r="I24" s="10" t="s">
        <v>29</v>
      </c>
      <c r="J24" s="9" t="s">
        <v>29</v>
      </c>
      <c r="K24" s="10" t="s">
        <v>29</v>
      </c>
      <c r="L24" s="9">
        <v>65</v>
      </c>
      <c r="M24" s="9">
        <v>15</v>
      </c>
      <c r="N24" s="10" t="s">
        <v>29</v>
      </c>
      <c r="O24" s="9">
        <v>25</v>
      </c>
      <c r="P24" s="10" t="s">
        <v>29</v>
      </c>
      <c r="Q24" s="9">
        <v>35</v>
      </c>
      <c r="R24" s="10" t="s">
        <v>29</v>
      </c>
      <c r="S24" s="9">
        <v>35</v>
      </c>
      <c r="T24" s="10" t="s">
        <v>29</v>
      </c>
      <c r="U24" s="9" t="s">
        <v>29</v>
      </c>
      <c r="V24" s="10" t="s">
        <v>29</v>
      </c>
      <c r="W24" s="9">
        <v>35</v>
      </c>
      <c r="X24" s="9">
        <v>15</v>
      </c>
      <c r="Y24" s="10">
        <v>0.48148150000000001</v>
      </c>
      <c r="Z24" s="9">
        <v>20</v>
      </c>
      <c r="AA24" s="10">
        <v>0.77777779999999996</v>
      </c>
      <c r="AB24" s="9">
        <v>25</v>
      </c>
      <c r="AC24" s="10">
        <v>0.96296300000000001</v>
      </c>
      <c r="AD24" s="9">
        <v>25</v>
      </c>
      <c r="AE24" s="10">
        <v>1</v>
      </c>
      <c r="AF24" s="9">
        <v>0</v>
      </c>
      <c r="AG24" s="10">
        <v>0</v>
      </c>
      <c r="AH24" s="9">
        <v>25</v>
      </c>
      <c r="AI24" s="9" t="s">
        <v>29</v>
      </c>
      <c r="AJ24" s="10" t="s">
        <v>29</v>
      </c>
      <c r="AK24" s="9">
        <v>5</v>
      </c>
      <c r="AL24" s="10" t="s">
        <v>29</v>
      </c>
      <c r="AM24" s="9">
        <v>15</v>
      </c>
      <c r="AN24" s="10" t="s">
        <v>29</v>
      </c>
      <c r="AO24" s="9">
        <v>15</v>
      </c>
      <c r="AP24" s="10" t="s">
        <v>29</v>
      </c>
      <c r="AQ24" s="9" t="s">
        <v>29</v>
      </c>
      <c r="AR24" s="10" t="s">
        <v>29</v>
      </c>
      <c r="AS24" s="9">
        <v>20</v>
      </c>
      <c r="AT24" s="9" t="s">
        <v>29</v>
      </c>
      <c r="AU24" s="10" t="s">
        <v>29</v>
      </c>
      <c r="AV24" s="9">
        <v>15</v>
      </c>
      <c r="AW24" s="10" t="s">
        <v>29</v>
      </c>
      <c r="AX24" s="9">
        <v>35</v>
      </c>
      <c r="AY24" s="10" t="s">
        <v>29</v>
      </c>
      <c r="AZ24" s="9">
        <v>40</v>
      </c>
      <c r="BA24" s="10" t="s">
        <v>29</v>
      </c>
      <c r="BB24" s="9" t="s">
        <v>29</v>
      </c>
      <c r="BC24" s="10" t="s">
        <v>29</v>
      </c>
      <c r="BD24" s="9">
        <v>40</v>
      </c>
    </row>
    <row r="25" spans="1:56" ht="15" customHeight="1" x14ac:dyDescent="0.2">
      <c r="A25" t="s">
        <v>62</v>
      </c>
      <c r="B25" s="9">
        <v>295</v>
      </c>
      <c r="C25" s="10">
        <v>0.32244010000000001</v>
      </c>
      <c r="D25" s="9">
        <v>570</v>
      </c>
      <c r="E25" s="10">
        <v>0.61873639999999996</v>
      </c>
      <c r="F25" s="9">
        <v>755</v>
      </c>
      <c r="G25" s="10">
        <v>0.82135080000000005</v>
      </c>
      <c r="H25" s="9">
        <v>870</v>
      </c>
      <c r="I25" s="10">
        <v>0.94771240000000001</v>
      </c>
      <c r="J25" s="9">
        <v>50</v>
      </c>
      <c r="K25" s="10">
        <v>5.2287599999999997E-2</v>
      </c>
      <c r="L25" s="9">
        <v>920</v>
      </c>
      <c r="M25" s="9">
        <v>465</v>
      </c>
      <c r="N25" s="10">
        <v>0.50817880000000004</v>
      </c>
      <c r="O25" s="9">
        <v>715</v>
      </c>
      <c r="P25" s="10">
        <v>0.78080700000000003</v>
      </c>
      <c r="Q25" s="9">
        <v>865</v>
      </c>
      <c r="R25" s="10">
        <v>0.9432933</v>
      </c>
      <c r="S25" s="9">
        <v>905</v>
      </c>
      <c r="T25" s="10">
        <v>0.98582329999999996</v>
      </c>
      <c r="U25" s="9">
        <v>15</v>
      </c>
      <c r="V25" s="10">
        <v>1.41767E-2</v>
      </c>
      <c r="W25" s="9">
        <v>915</v>
      </c>
      <c r="X25" s="9">
        <v>325</v>
      </c>
      <c r="Y25" s="10">
        <v>0.4195624</v>
      </c>
      <c r="Z25" s="9">
        <v>600</v>
      </c>
      <c r="AA25" s="10">
        <v>0.76962680000000006</v>
      </c>
      <c r="AB25" s="9">
        <v>740</v>
      </c>
      <c r="AC25" s="10">
        <v>0.94980690000000001</v>
      </c>
      <c r="AD25" s="9">
        <v>765</v>
      </c>
      <c r="AE25" s="10">
        <v>0.98455599999999999</v>
      </c>
      <c r="AF25" s="9">
        <v>10</v>
      </c>
      <c r="AG25" s="10">
        <v>1.5443999999999999E-2</v>
      </c>
      <c r="AH25" s="9">
        <v>775</v>
      </c>
      <c r="AI25" s="9">
        <v>220</v>
      </c>
      <c r="AJ25" s="10">
        <v>0.27812900000000002</v>
      </c>
      <c r="AK25" s="9">
        <v>440</v>
      </c>
      <c r="AL25" s="10">
        <v>0.55752210000000002</v>
      </c>
      <c r="AM25" s="9">
        <v>640</v>
      </c>
      <c r="AN25" s="10">
        <v>0.80657400000000001</v>
      </c>
      <c r="AO25" s="9">
        <v>710</v>
      </c>
      <c r="AP25" s="10">
        <v>0.89506949999999996</v>
      </c>
      <c r="AQ25" s="9">
        <v>85</v>
      </c>
      <c r="AR25" s="10">
        <v>0.1049305</v>
      </c>
      <c r="AS25" s="9">
        <v>790</v>
      </c>
      <c r="AT25" s="9">
        <v>290</v>
      </c>
      <c r="AU25" s="10">
        <v>0.3104925</v>
      </c>
      <c r="AV25" s="9">
        <v>550</v>
      </c>
      <c r="AW25" s="10">
        <v>0.58886510000000003</v>
      </c>
      <c r="AX25" s="9">
        <v>775</v>
      </c>
      <c r="AY25" s="10">
        <v>0.82869380000000004</v>
      </c>
      <c r="AZ25" s="9">
        <v>840</v>
      </c>
      <c r="BA25" s="10">
        <v>0.8982869</v>
      </c>
      <c r="BB25" s="9">
        <v>95</v>
      </c>
      <c r="BC25" s="10">
        <v>0.1017131</v>
      </c>
      <c r="BD25" s="9">
        <v>935</v>
      </c>
    </row>
    <row r="26" spans="1:56" ht="15" customHeight="1" x14ac:dyDescent="0.2">
      <c r="A26" t="s">
        <v>34</v>
      </c>
      <c r="B26" s="9">
        <v>20</v>
      </c>
      <c r="C26" s="10" t="s">
        <v>29</v>
      </c>
      <c r="D26" s="9">
        <v>25</v>
      </c>
      <c r="E26" s="10" t="s">
        <v>29</v>
      </c>
      <c r="F26" s="9">
        <v>25</v>
      </c>
      <c r="G26" s="10" t="s">
        <v>29</v>
      </c>
      <c r="H26" s="9">
        <v>25</v>
      </c>
      <c r="I26" s="10" t="s">
        <v>29</v>
      </c>
      <c r="J26" s="9" t="s">
        <v>29</v>
      </c>
      <c r="K26" s="10" t="s">
        <v>29</v>
      </c>
      <c r="L26" s="9">
        <v>25</v>
      </c>
      <c r="M26" s="9">
        <v>20</v>
      </c>
      <c r="N26" s="10">
        <v>0.91304350000000001</v>
      </c>
      <c r="O26" s="9">
        <v>25</v>
      </c>
      <c r="P26" s="10">
        <v>1</v>
      </c>
      <c r="Q26" s="9">
        <v>25</v>
      </c>
      <c r="R26" s="10">
        <v>1</v>
      </c>
      <c r="S26" s="9">
        <v>25</v>
      </c>
      <c r="T26" s="10">
        <v>1</v>
      </c>
      <c r="U26" s="9">
        <v>0</v>
      </c>
      <c r="V26" s="10">
        <v>0</v>
      </c>
      <c r="W26" s="9">
        <v>25</v>
      </c>
      <c r="X26" s="9">
        <v>15</v>
      </c>
      <c r="Y26" s="10">
        <v>0.76470590000000005</v>
      </c>
      <c r="Z26" s="9">
        <v>15</v>
      </c>
      <c r="AA26" s="10">
        <v>1</v>
      </c>
      <c r="AB26" s="9">
        <v>15</v>
      </c>
      <c r="AC26" s="10">
        <v>1</v>
      </c>
      <c r="AD26" s="9">
        <v>15</v>
      </c>
      <c r="AE26" s="10">
        <v>1</v>
      </c>
      <c r="AF26" s="9">
        <v>0</v>
      </c>
      <c r="AG26" s="10">
        <v>0</v>
      </c>
      <c r="AH26" s="9">
        <v>15</v>
      </c>
      <c r="AI26" s="9">
        <v>10</v>
      </c>
      <c r="AJ26" s="10" t="s">
        <v>29</v>
      </c>
      <c r="AK26" s="9">
        <v>15</v>
      </c>
      <c r="AL26" s="10" t="s">
        <v>29</v>
      </c>
      <c r="AM26" s="9">
        <v>15</v>
      </c>
      <c r="AN26" s="10" t="s">
        <v>29</v>
      </c>
      <c r="AO26" s="9">
        <v>15</v>
      </c>
      <c r="AP26" s="10" t="s">
        <v>29</v>
      </c>
      <c r="AQ26" s="9" t="s">
        <v>29</v>
      </c>
      <c r="AR26" s="10" t="s">
        <v>29</v>
      </c>
      <c r="AS26" s="9">
        <v>15</v>
      </c>
      <c r="AT26" s="9">
        <v>20</v>
      </c>
      <c r="AU26" s="10">
        <v>0.88</v>
      </c>
      <c r="AV26" s="9">
        <v>25</v>
      </c>
      <c r="AW26" s="10">
        <v>0.96</v>
      </c>
      <c r="AX26" s="9">
        <v>25</v>
      </c>
      <c r="AY26" s="10">
        <v>0.96</v>
      </c>
      <c r="AZ26" s="9">
        <v>25</v>
      </c>
      <c r="BA26" s="10">
        <v>1</v>
      </c>
      <c r="BB26" s="9">
        <v>0</v>
      </c>
      <c r="BC26" s="10">
        <v>0</v>
      </c>
      <c r="BD26" s="9">
        <v>25</v>
      </c>
    </row>
    <row r="27" spans="1:56" ht="15" customHeight="1" x14ac:dyDescent="0.2">
      <c r="A27" t="s">
        <v>63</v>
      </c>
      <c r="B27" s="9">
        <v>10</v>
      </c>
      <c r="C27" s="10">
        <v>0.61111110000000002</v>
      </c>
      <c r="D27" s="9">
        <v>15</v>
      </c>
      <c r="E27" s="10">
        <v>0.83333330000000005</v>
      </c>
      <c r="F27" s="9">
        <v>20</v>
      </c>
      <c r="G27" s="10">
        <v>1</v>
      </c>
      <c r="H27" s="9">
        <v>20</v>
      </c>
      <c r="I27" s="10">
        <v>1</v>
      </c>
      <c r="J27" s="9">
        <v>0</v>
      </c>
      <c r="K27" s="10">
        <v>0</v>
      </c>
      <c r="L27" s="9">
        <v>20</v>
      </c>
      <c r="M27" s="9">
        <v>20</v>
      </c>
      <c r="N27" s="10">
        <v>0.70370370000000004</v>
      </c>
      <c r="O27" s="9">
        <v>25</v>
      </c>
      <c r="P27" s="10">
        <v>0.92592589999999997</v>
      </c>
      <c r="Q27" s="9">
        <v>25</v>
      </c>
      <c r="R27" s="10">
        <v>0.96296300000000001</v>
      </c>
      <c r="S27" s="9">
        <v>25</v>
      </c>
      <c r="T27" s="10">
        <v>1</v>
      </c>
      <c r="U27" s="9">
        <v>0</v>
      </c>
      <c r="V27" s="10">
        <v>0</v>
      </c>
      <c r="W27" s="9">
        <v>25</v>
      </c>
      <c r="X27" s="9">
        <v>15</v>
      </c>
      <c r="Y27" s="10">
        <v>0.77272730000000001</v>
      </c>
      <c r="Z27" s="9">
        <v>20</v>
      </c>
      <c r="AA27" s="10">
        <v>1</v>
      </c>
      <c r="AB27" s="9">
        <v>20</v>
      </c>
      <c r="AC27" s="10">
        <v>1</v>
      </c>
      <c r="AD27" s="9">
        <v>20</v>
      </c>
      <c r="AE27" s="10">
        <v>1</v>
      </c>
      <c r="AF27" s="9">
        <v>0</v>
      </c>
      <c r="AG27" s="10">
        <v>0</v>
      </c>
      <c r="AH27" s="9">
        <v>20</v>
      </c>
      <c r="AI27" s="9">
        <v>15</v>
      </c>
      <c r="AJ27" s="10">
        <v>0.37209300000000001</v>
      </c>
      <c r="AK27" s="9">
        <v>25</v>
      </c>
      <c r="AL27" s="10">
        <v>0.53488369999999996</v>
      </c>
      <c r="AM27" s="9">
        <v>35</v>
      </c>
      <c r="AN27" s="10">
        <v>0.76744190000000001</v>
      </c>
      <c r="AO27" s="9">
        <v>35</v>
      </c>
      <c r="AP27" s="10">
        <v>0.8139535</v>
      </c>
      <c r="AQ27" s="9">
        <v>10</v>
      </c>
      <c r="AR27" s="10">
        <v>0.1860465</v>
      </c>
      <c r="AS27" s="9">
        <v>45</v>
      </c>
      <c r="AT27" s="9">
        <v>15</v>
      </c>
      <c r="AU27" s="10" t="s">
        <v>29</v>
      </c>
      <c r="AV27" s="9">
        <v>25</v>
      </c>
      <c r="AW27" s="10" t="s">
        <v>29</v>
      </c>
      <c r="AX27" s="9">
        <v>25</v>
      </c>
      <c r="AY27" s="10" t="s">
        <v>29</v>
      </c>
      <c r="AZ27" s="9">
        <v>30</v>
      </c>
      <c r="BA27" s="10" t="s">
        <v>29</v>
      </c>
      <c r="BB27" s="9" t="s">
        <v>29</v>
      </c>
      <c r="BC27" s="10" t="s">
        <v>29</v>
      </c>
      <c r="BD27" s="9">
        <v>30</v>
      </c>
    </row>
    <row r="28" spans="1:56" ht="15" customHeight="1" x14ac:dyDescent="0.2">
      <c r="A28" t="s">
        <v>79</v>
      </c>
      <c r="B28" s="9">
        <v>620</v>
      </c>
      <c r="C28" s="10">
        <v>0.41063119999999997</v>
      </c>
      <c r="D28" s="9">
        <v>955</v>
      </c>
      <c r="E28" s="10">
        <v>0.63455150000000005</v>
      </c>
      <c r="F28" s="9">
        <v>1240</v>
      </c>
      <c r="G28" s="10">
        <v>0.82392030000000005</v>
      </c>
      <c r="H28" s="9">
        <v>1390</v>
      </c>
      <c r="I28" s="10">
        <v>0.9222591</v>
      </c>
      <c r="J28" s="9">
        <v>115</v>
      </c>
      <c r="K28" s="10">
        <v>7.7740900000000002E-2</v>
      </c>
      <c r="L28" s="9">
        <v>1505</v>
      </c>
      <c r="M28" s="9">
        <v>975</v>
      </c>
      <c r="N28" s="10">
        <v>0.62741309999999995</v>
      </c>
      <c r="O28" s="9">
        <v>1205</v>
      </c>
      <c r="P28" s="10">
        <v>0.77477479999999999</v>
      </c>
      <c r="Q28" s="9">
        <v>1390</v>
      </c>
      <c r="R28" s="10">
        <v>0.89446590000000004</v>
      </c>
      <c r="S28" s="9">
        <v>1475</v>
      </c>
      <c r="T28" s="10">
        <v>0.94787639999999995</v>
      </c>
      <c r="U28" s="9">
        <v>80</v>
      </c>
      <c r="V28" s="10">
        <v>5.2123599999999999E-2</v>
      </c>
      <c r="W28" s="9">
        <v>1555</v>
      </c>
      <c r="X28" s="9">
        <v>755</v>
      </c>
      <c r="Y28" s="10">
        <v>0.518544</v>
      </c>
      <c r="Z28" s="9">
        <v>1075</v>
      </c>
      <c r="AA28" s="10">
        <v>0.73901099999999997</v>
      </c>
      <c r="AB28" s="9">
        <v>1335</v>
      </c>
      <c r="AC28" s="10">
        <v>0.91552199999999995</v>
      </c>
      <c r="AD28" s="9">
        <v>1410</v>
      </c>
      <c r="AE28" s="10">
        <v>0.96703300000000003</v>
      </c>
      <c r="AF28" s="9">
        <v>50</v>
      </c>
      <c r="AG28" s="10">
        <v>3.2967000000000003E-2</v>
      </c>
      <c r="AH28" s="9">
        <v>1455</v>
      </c>
      <c r="AI28" s="9">
        <v>585</v>
      </c>
      <c r="AJ28" s="10">
        <v>0.38567669999999998</v>
      </c>
      <c r="AK28" s="9">
        <v>910</v>
      </c>
      <c r="AL28" s="10">
        <v>0.59789749999999997</v>
      </c>
      <c r="AM28" s="9">
        <v>1180</v>
      </c>
      <c r="AN28" s="10">
        <v>0.77529570000000003</v>
      </c>
      <c r="AO28" s="9">
        <v>1285</v>
      </c>
      <c r="AP28" s="10">
        <v>0.84362680000000001</v>
      </c>
      <c r="AQ28" s="9">
        <v>240</v>
      </c>
      <c r="AR28" s="10">
        <v>0.15637319999999999</v>
      </c>
      <c r="AS28" s="9">
        <v>1520</v>
      </c>
      <c r="AT28" s="9">
        <v>585</v>
      </c>
      <c r="AU28" s="10">
        <v>0.41184769999999998</v>
      </c>
      <c r="AV28" s="9">
        <v>890</v>
      </c>
      <c r="AW28" s="10">
        <v>0.62623410000000002</v>
      </c>
      <c r="AX28" s="9">
        <v>1115</v>
      </c>
      <c r="AY28" s="10">
        <v>0.78561349999999996</v>
      </c>
      <c r="AZ28" s="9">
        <v>1195</v>
      </c>
      <c r="BA28" s="10">
        <v>0.84132580000000001</v>
      </c>
      <c r="BB28" s="9">
        <v>225</v>
      </c>
      <c r="BC28" s="10">
        <v>0.15867419999999999</v>
      </c>
      <c r="BD28" s="9">
        <v>1420</v>
      </c>
    </row>
    <row r="29" spans="1:56" ht="15" customHeight="1" x14ac:dyDescent="0.2">
      <c r="A29" t="s">
        <v>150</v>
      </c>
      <c r="B29" s="9">
        <v>35</v>
      </c>
      <c r="C29" s="10" t="s">
        <v>29</v>
      </c>
      <c r="D29" s="9">
        <v>40</v>
      </c>
      <c r="E29" s="10" t="s">
        <v>29</v>
      </c>
      <c r="F29" s="9">
        <v>50</v>
      </c>
      <c r="G29" s="10" t="s">
        <v>29</v>
      </c>
      <c r="H29" s="9">
        <v>50</v>
      </c>
      <c r="I29" s="10" t="s">
        <v>29</v>
      </c>
      <c r="J29" s="9" t="s">
        <v>29</v>
      </c>
      <c r="K29" s="10" t="s">
        <v>29</v>
      </c>
      <c r="L29" s="9">
        <v>55</v>
      </c>
      <c r="M29" s="9">
        <v>40</v>
      </c>
      <c r="N29" s="10" t="s">
        <v>29</v>
      </c>
      <c r="O29" s="9">
        <v>50</v>
      </c>
      <c r="P29" s="10" t="s">
        <v>29</v>
      </c>
      <c r="Q29" s="9">
        <v>55</v>
      </c>
      <c r="R29" s="10" t="s">
        <v>29</v>
      </c>
      <c r="S29" s="9">
        <v>55</v>
      </c>
      <c r="T29" s="10" t="s">
        <v>29</v>
      </c>
      <c r="U29" s="9" t="s">
        <v>29</v>
      </c>
      <c r="V29" s="10" t="s">
        <v>29</v>
      </c>
      <c r="W29" s="9">
        <v>60</v>
      </c>
      <c r="X29" s="9">
        <v>40</v>
      </c>
      <c r="Y29" s="10" t="s">
        <v>29</v>
      </c>
      <c r="Z29" s="9">
        <v>50</v>
      </c>
      <c r="AA29" s="10" t="s">
        <v>29</v>
      </c>
      <c r="AB29" s="9">
        <v>60</v>
      </c>
      <c r="AC29" s="10" t="s">
        <v>29</v>
      </c>
      <c r="AD29" s="9">
        <v>60</v>
      </c>
      <c r="AE29" s="10" t="s">
        <v>29</v>
      </c>
      <c r="AF29" s="9" t="s">
        <v>29</v>
      </c>
      <c r="AG29" s="10" t="s">
        <v>29</v>
      </c>
      <c r="AH29" s="9">
        <v>65</v>
      </c>
      <c r="AI29" s="9">
        <v>25</v>
      </c>
      <c r="AJ29" s="10" t="s">
        <v>29</v>
      </c>
      <c r="AK29" s="9">
        <v>35</v>
      </c>
      <c r="AL29" s="10" t="s">
        <v>29</v>
      </c>
      <c r="AM29" s="9">
        <v>50</v>
      </c>
      <c r="AN29" s="10" t="s">
        <v>29</v>
      </c>
      <c r="AO29" s="9">
        <v>55</v>
      </c>
      <c r="AP29" s="10" t="s">
        <v>29</v>
      </c>
      <c r="AQ29" s="9" t="s">
        <v>29</v>
      </c>
      <c r="AR29" s="10" t="s">
        <v>29</v>
      </c>
      <c r="AS29" s="9">
        <v>60</v>
      </c>
      <c r="AT29" s="9">
        <v>40</v>
      </c>
      <c r="AU29" s="10">
        <v>0.54285709999999998</v>
      </c>
      <c r="AV29" s="9">
        <v>50</v>
      </c>
      <c r="AW29" s="10">
        <v>0.7</v>
      </c>
      <c r="AX29" s="9">
        <v>65</v>
      </c>
      <c r="AY29" s="10">
        <v>0.9</v>
      </c>
      <c r="AZ29" s="9">
        <v>65</v>
      </c>
      <c r="BA29" s="10">
        <v>0.92857140000000005</v>
      </c>
      <c r="BB29" s="9">
        <v>5</v>
      </c>
      <c r="BC29" s="10">
        <v>7.1428599999999995E-2</v>
      </c>
      <c r="BD29" s="9">
        <v>70</v>
      </c>
    </row>
    <row r="30" spans="1:56" ht="15" customHeight="1" x14ac:dyDescent="0.2">
      <c r="A30" t="s">
        <v>65</v>
      </c>
      <c r="B30" s="9">
        <v>255</v>
      </c>
      <c r="C30" s="10">
        <v>0.31449630000000001</v>
      </c>
      <c r="D30" s="9">
        <v>460</v>
      </c>
      <c r="E30" s="10">
        <v>0.56633909999999998</v>
      </c>
      <c r="F30" s="9">
        <v>640</v>
      </c>
      <c r="G30" s="10">
        <v>0.7850123</v>
      </c>
      <c r="H30" s="9">
        <v>745</v>
      </c>
      <c r="I30" s="10">
        <v>0.91646190000000005</v>
      </c>
      <c r="J30" s="9">
        <v>70</v>
      </c>
      <c r="K30" s="10">
        <v>8.3538100000000004E-2</v>
      </c>
      <c r="L30" s="9">
        <v>815</v>
      </c>
      <c r="M30" s="9">
        <v>360</v>
      </c>
      <c r="N30" s="10">
        <v>0.46920050000000002</v>
      </c>
      <c r="O30" s="9">
        <v>575</v>
      </c>
      <c r="P30" s="10">
        <v>0.75098299999999996</v>
      </c>
      <c r="Q30" s="9">
        <v>720</v>
      </c>
      <c r="R30" s="10">
        <v>0.94102229999999998</v>
      </c>
      <c r="S30" s="9">
        <v>750</v>
      </c>
      <c r="T30" s="10">
        <v>0.98165139999999995</v>
      </c>
      <c r="U30" s="9">
        <v>15</v>
      </c>
      <c r="V30" s="10">
        <v>1.83486E-2</v>
      </c>
      <c r="W30" s="9">
        <v>765</v>
      </c>
      <c r="X30" s="9">
        <v>265</v>
      </c>
      <c r="Y30" s="10">
        <v>0.43535190000000001</v>
      </c>
      <c r="Z30" s="9">
        <v>460</v>
      </c>
      <c r="AA30" s="10">
        <v>0.75613750000000002</v>
      </c>
      <c r="AB30" s="9">
        <v>575</v>
      </c>
      <c r="AC30" s="10">
        <v>0.94435349999999996</v>
      </c>
      <c r="AD30" s="9">
        <v>600</v>
      </c>
      <c r="AE30" s="10">
        <v>0.97872340000000002</v>
      </c>
      <c r="AF30" s="9">
        <v>15</v>
      </c>
      <c r="AG30" s="10">
        <v>2.12766E-2</v>
      </c>
      <c r="AH30" s="9">
        <v>610</v>
      </c>
      <c r="AI30" s="9">
        <v>170</v>
      </c>
      <c r="AJ30" s="10">
        <v>0.2942207</v>
      </c>
      <c r="AK30" s="9">
        <v>315</v>
      </c>
      <c r="AL30" s="10">
        <v>0.54816109999999996</v>
      </c>
      <c r="AM30" s="9">
        <v>450</v>
      </c>
      <c r="AN30" s="10">
        <v>0.78458839999999996</v>
      </c>
      <c r="AO30" s="9">
        <v>485</v>
      </c>
      <c r="AP30" s="10">
        <v>0.849387</v>
      </c>
      <c r="AQ30" s="9">
        <v>85</v>
      </c>
      <c r="AR30" s="10">
        <v>0.150613</v>
      </c>
      <c r="AS30" s="9">
        <v>570</v>
      </c>
      <c r="AT30" s="9">
        <v>150</v>
      </c>
      <c r="AU30" s="10">
        <v>0.26306619999999997</v>
      </c>
      <c r="AV30" s="9">
        <v>315</v>
      </c>
      <c r="AW30" s="10">
        <v>0.54703829999999998</v>
      </c>
      <c r="AX30" s="9">
        <v>465</v>
      </c>
      <c r="AY30" s="10">
        <v>0.80836240000000004</v>
      </c>
      <c r="AZ30" s="9">
        <v>520</v>
      </c>
      <c r="BA30" s="10">
        <v>0.90418120000000002</v>
      </c>
      <c r="BB30" s="9">
        <v>55</v>
      </c>
      <c r="BC30" s="10">
        <v>9.5818799999999996E-2</v>
      </c>
      <c r="BD30" s="9">
        <v>575</v>
      </c>
    </row>
    <row r="31" spans="1:56" ht="15" customHeight="1" x14ac:dyDescent="0.2">
      <c r="A31" t="s">
        <v>66</v>
      </c>
      <c r="B31" s="9">
        <v>525</v>
      </c>
      <c r="C31" s="10">
        <v>0.55067920000000004</v>
      </c>
      <c r="D31" s="9">
        <v>785</v>
      </c>
      <c r="E31" s="10">
        <v>0.81818179999999996</v>
      </c>
      <c r="F31" s="9">
        <v>895</v>
      </c>
      <c r="G31" s="10">
        <v>0.93312430000000002</v>
      </c>
      <c r="H31" s="9">
        <v>935</v>
      </c>
      <c r="I31" s="10">
        <v>0.97701150000000003</v>
      </c>
      <c r="J31" s="9">
        <v>20</v>
      </c>
      <c r="K31" s="10">
        <v>2.2988499999999999E-2</v>
      </c>
      <c r="L31" s="9">
        <v>955</v>
      </c>
      <c r="M31" s="9">
        <v>725</v>
      </c>
      <c r="N31" s="10">
        <v>0.69836699999999996</v>
      </c>
      <c r="O31" s="9">
        <v>925</v>
      </c>
      <c r="P31" s="10">
        <v>0.88952929999999997</v>
      </c>
      <c r="Q31" s="9">
        <v>1020</v>
      </c>
      <c r="R31" s="10">
        <v>0.97886649999999997</v>
      </c>
      <c r="S31" s="9">
        <v>1030</v>
      </c>
      <c r="T31" s="10">
        <v>0.99135450000000003</v>
      </c>
      <c r="U31" s="9">
        <v>10</v>
      </c>
      <c r="V31" s="10">
        <v>8.6455000000000004E-3</v>
      </c>
      <c r="W31" s="9">
        <v>1040</v>
      </c>
      <c r="X31" s="9">
        <v>655</v>
      </c>
      <c r="Y31" s="10">
        <v>0.66666669999999995</v>
      </c>
      <c r="Z31" s="9">
        <v>870</v>
      </c>
      <c r="AA31" s="10">
        <v>0.88888889999999998</v>
      </c>
      <c r="AB31" s="9">
        <v>965</v>
      </c>
      <c r="AC31" s="10">
        <v>0.98165139999999995</v>
      </c>
      <c r="AD31" s="9">
        <v>975</v>
      </c>
      <c r="AE31" s="10">
        <v>0.99184510000000004</v>
      </c>
      <c r="AF31" s="9">
        <v>10</v>
      </c>
      <c r="AG31" s="10">
        <v>8.1548999999999996E-3</v>
      </c>
      <c r="AH31" s="9">
        <v>980</v>
      </c>
      <c r="AI31" s="9">
        <v>525</v>
      </c>
      <c r="AJ31" s="10">
        <v>0.51826260000000002</v>
      </c>
      <c r="AK31" s="9">
        <v>790</v>
      </c>
      <c r="AL31" s="10">
        <v>0.77788749999999995</v>
      </c>
      <c r="AM31" s="9">
        <v>930</v>
      </c>
      <c r="AN31" s="10">
        <v>0.92003950000000001</v>
      </c>
      <c r="AO31" s="9">
        <v>975</v>
      </c>
      <c r="AP31" s="10">
        <v>0.96150049999999998</v>
      </c>
      <c r="AQ31" s="9">
        <v>40</v>
      </c>
      <c r="AR31" s="10">
        <v>3.8499499999999999E-2</v>
      </c>
      <c r="AS31" s="9">
        <v>1015</v>
      </c>
      <c r="AT31" s="9">
        <v>610</v>
      </c>
      <c r="AU31" s="10">
        <v>0.59298930000000005</v>
      </c>
      <c r="AV31" s="9">
        <v>845</v>
      </c>
      <c r="AW31" s="10">
        <v>0.82375849999999995</v>
      </c>
      <c r="AX31" s="9">
        <v>965</v>
      </c>
      <c r="AY31" s="10">
        <v>0.94060370000000004</v>
      </c>
      <c r="AZ31" s="9">
        <v>990</v>
      </c>
      <c r="BA31" s="10">
        <v>0.96494639999999998</v>
      </c>
      <c r="BB31" s="9">
        <v>35</v>
      </c>
      <c r="BC31" s="10">
        <v>3.5053599999999997E-2</v>
      </c>
      <c r="BD31" s="9">
        <v>1025</v>
      </c>
    </row>
    <row r="32" spans="1:56" ht="15" customHeight="1" x14ac:dyDescent="0.2">
      <c r="A32" t="s">
        <v>67</v>
      </c>
      <c r="B32" s="9" t="s">
        <v>29</v>
      </c>
      <c r="C32" s="10" t="s">
        <v>29</v>
      </c>
      <c r="D32" s="9">
        <v>5</v>
      </c>
      <c r="E32" s="10" t="s">
        <v>29</v>
      </c>
      <c r="F32" s="9">
        <v>10</v>
      </c>
      <c r="G32" s="10" t="s">
        <v>29</v>
      </c>
      <c r="H32" s="9">
        <v>15</v>
      </c>
      <c r="I32" s="10" t="s">
        <v>29</v>
      </c>
      <c r="J32" s="9" t="s">
        <v>29</v>
      </c>
      <c r="K32" s="10" t="s">
        <v>29</v>
      </c>
      <c r="L32" s="9">
        <v>15</v>
      </c>
      <c r="M32" s="9" t="s">
        <v>29</v>
      </c>
      <c r="N32" s="10" t="s">
        <v>29</v>
      </c>
      <c r="O32" s="9">
        <v>5</v>
      </c>
      <c r="P32" s="10" t="s">
        <v>29</v>
      </c>
      <c r="Q32" s="9">
        <v>10</v>
      </c>
      <c r="R32" s="10" t="s">
        <v>29</v>
      </c>
      <c r="S32" s="9">
        <v>10</v>
      </c>
      <c r="T32" s="10" t="s">
        <v>29</v>
      </c>
      <c r="U32" s="9" t="s">
        <v>29</v>
      </c>
      <c r="V32" s="10" t="s">
        <v>29</v>
      </c>
      <c r="W32" s="9">
        <v>10</v>
      </c>
      <c r="X32" s="9">
        <v>5</v>
      </c>
      <c r="Y32" s="10">
        <v>0.54545449999999995</v>
      </c>
      <c r="Z32" s="9">
        <v>10</v>
      </c>
      <c r="AA32" s="10">
        <v>0.90909090000000004</v>
      </c>
      <c r="AB32" s="9">
        <v>10</v>
      </c>
      <c r="AC32" s="10">
        <v>1</v>
      </c>
      <c r="AD32" s="9">
        <v>10</v>
      </c>
      <c r="AE32" s="10">
        <v>1</v>
      </c>
      <c r="AF32" s="9">
        <v>0</v>
      </c>
      <c r="AG32" s="10">
        <v>0</v>
      </c>
      <c r="AH32" s="9">
        <v>10</v>
      </c>
      <c r="AI32" s="9" t="s">
        <v>31</v>
      </c>
      <c r="AJ32" s="9" t="s">
        <v>31</v>
      </c>
      <c r="AK32" s="9" t="s">
        <v>31</v>
      </c>
      <c r="AL32" s="9" t="s">
        <v>31</v>
      </c>
      <c r="AM32" s="9" t="s">
        <v>31</v>
      </c>
      <c r="AN32" s="9" t="s">
        <v>31</v>
      </c>
      <c r="AO32" s="9" t="s">
        <v>31</v>
      </c>
      <c r="AP32" s="9" t="s">
        <v>31</v>
      </c>
      <c r="AQ32" s="9" t="s">
        <v>31</v>
      </c>
      <c r="AR32" s="9" t="s">
        <v>31</v>
      </c>
      <c r="AS32" s="9" t="s">
        <v>31</v>
      </c>
      <c r="AT32" s="9" t="s">
        <v>31</v>
      </c>
      <c r="AU32" s="9" t="s">
        <v>31</v>
      </c>
      <c r="AV32" s="9" t="s">
        <v>31</v>
      </c>
      <c r="AW32" s="9" t="s">
        <v>31</v>
      </c>
      <c r="AX32" s="9" t="s">
        <v>31</v>
      </c>
      <c r="AY32" s="9" t="s">
        <v>31</v>
      </c>
      <c r="AZ32" s="9" t="s">
        <v>31</v>
      </c>
      <c r="BA32" s="9" t="s">
        <v>31</v>
      </c>
      <c r="BB32" s="9" t="s">
        <v>31</v>
      </c>
      <c r="BC32" s="9" t="s">
        <v>31</v>
      </c>
      <c r="BD32" s="9" t="s">
        <v>31</v>
      </c>
    </row>
    <row r="33" spans="1:56" ht="15" customHeight="1" x14ac:dyDescent="0.2">
      <c r="A33" t="s">
        <v>151</v>
      </c>
      <c r="B33" s="9" t="s">
        <v>29</v>
      </c>
      <c r="C33" s="10" t="s">
        <v>29</v>
      </c>
      <c r="D33" s="9" t="s">
        <v>29</v>
      </c>
      <c r="E33" s="10" t="s">
        <v>29</v>
      </c>
      <c r="F33" s="9" t="s">
        <v>29</v>
      </c>
      <c r="G33" s="10" t="s">
        <v>29</v>
      </c>
      <c r="H33" s="9">
        <v>5</v>
      </c>
      <c r="I33" s="10" t="s">
        <v>29</v>
      </c>
      <c r="J33" s="9">
        <v>0</v>
      </c>
      <c r="K33" s="10">
        <v>0</v>
      </c>
      <c r="L33" s="9">
        <v>5</v>
      </c>
      <c r="M33" s="9" t="s">
        <v>29</v>
      </c>
      <c r="N33" s="10" t="s">
        <v>29</v>
      </c>
      <c r="O33" s="9">
        <v>5</v>
      </c>
      <c r="P33" s="10" t="s">
        <v>29</v>
      </c>
      <c r="Q33" s="9">
        <v>5</v>
      </c>
      <c r="R33" s="10" t="s">
        <v>29</v>
      </c>
      <c r="S33" s="9">
        <v>5</v>
      </c>
      <c r="T33" s="10" t="s">
        <v>29</v>
      </c>
      <c r="U33" s="9">
        <v>0</v>
      </c>
      <c r="V33" s="10">
        <v>0</v>
      </c>
      <c r="W33" s="9">
        <v>5</v>
      </c>
      <c r="X33" s="9">
        <v>10</v>
      </c>
      <c r="Y33" s="10">
        <v>0.72727269999999999</v>
      </c>
      <c r="Z33" s="9">
        <v>10</v>
      </c>
      <c r="AA33" s="10">
        <v>1</v>
      </c>
      <c r="AB33" s="9">
        <v>10</v>
      </c>
      <c r="AC33" s="10">
        <v>1</v>
      </c>
      <c r="AD33" s="9">
        <v>10</v>
      </c>
      <c r="AE33" s="10">
        <v>1</v>
      </c>
      <c r="AF33" s="9">
        <v>0</v>
      </c>
      <c r="AG33" s="10">
        <v>0</v>
      </c>
      <c r="AH33" s="9">
        <v>10</v>
      </c>
      <c r="AI33" s="9" t="s">
        <v>29</v>
      </c>
      <c r="AJ33" s="10" t="s">
        <v>29</v>
      </c>
      <c r="AK33" s="9" t="s">
        <v>29</v>
      </c>
      <c r="AL33" s="10" t="s">
        <v>29</v>
      </c>
      <c r="AM33" s="9" t="s">
        <v>29</v>
      </c>
      <c r="AN33" s="10" t="s">
        <v>29</v>
      </c>
      <c r="AO33" s="9" t="s">
        <v>29</v>
      </c>
      <c r="AP33" s="10" t="s">
        <v>29</v>
      </c>
      <c r="AQ33" s="9">
        <v>0</v>
      </c>
      <c r="AR33" s="10">
        <v>0</v>
      </c>
      <c r="AS33" s="9" t="s">
        <v>29</v>
      </c>
      <c r="AT33" s="9" t="s">
        <v>29</v>
      </c>
      <c r="AU33" s="10" t="s">
        <v>29</v>
      </c>
      <c r="AV33" s="9" t="s">
        <v>29</v>
      </c>
      <c r="AW33" s="10" t="s">
        <v>29</v>
      </c>
      <c r="AX33" s="9" t="s">
        <v>29</v>
      </c>
      <c r="AY33" s="10" t="s">
        <v>29</v>
      </c>
      <c r="AZ33" s="9" t="s">
        <v>29</v>
      </c>
      <c r="BA33" s="10" t="s">
        <v>29</v>
      </c>
      <c r="BB33" s="9">
        <v>0</v>
      </c>
      <c r="BC33" s="10">
        <v>0</v>
      </c>
      <c r="BD33" s="9" t="s">
        <v>29</v>
      </c>
    </row>
    <row r="34" spans="1:56" ht="15" customHeight="1" x14ac:dyDescent="0.2">
      <c r="A34" t="s">
        <v>37</v>
      </c>
      <c r="B34" s="9">
        <v>150</v>
      </c>
      <c r="C34" s="10">
        <v>0.32679740000000002</v>
      </c>
      <c r="D34" s="9">
        <v>260</v>
      </c>
      <c r="E34" s="10">
        <v>0.56427020000000006</v>
      </c>
      <c r="F34" s="9">
        <v>375</v>
      </c>
      <c r="G34" s="10">
        <v>0.81481479999999995</v>
      </c>
      <c r="H34" s="9">
        <v>450</v>
      </c>
      <c r="I34" s="10">
        <v>0.98039220000000005</v>
      </c>
      <c r="J34" s="9">
        <v>10</v>
      </c>
      <c r="K34" s="10">
        <v>1.9607800000000002E-2</v>
      </c>
      <c r="L34" s="9">
        <v>460</v>
      </c>
      <c r="M34" s="9">
        <v>195</v>
      </c>
      <c r="N34" s="10">
        <v>0.56321840000000001</v>
      </c>
      <c r="O34" s="9">
        <v>290</v>
      </c>
      <c r="P34" s="10">
        <v>0.83908050000000001</v>
      </c>
      <c r="Q34" s="9">
        <v>335</v>
      </c>
      <c r="R34" s="10">
        <v>0.9683908</v>
      </c>
      <c r="S34" s="9">
        <v>340</v>
      </c>
      <c r="T34" s="10">
        <v>0.98275860000000004</v>
      </c>
      <c r="U34" s="9">
        <v>5</v>
      </c>
      <c r="V34" s="10">
        <v>1.72414E-2</v>
      </c>
      <c r="W34" s="9">
        <v>350</v>
      </c>
      <c r="X34" s="9">
        <v>125</v>
      </c>
      <c r="Y34" s="10" t="s">
        <v>29</v>
      </c>
      <c r="Z34" s="9">
        <v>180</v>
      </c>
      <c r="AA34" s="10" t="s">
        <v>29</v>
      </c>
      <c r="AB34" s="9">
        <v>210</v>
      </c>
      <c r="AC34" s="10" t="s">
        <v>29</v>
      </c>
      <c r="AD34" s="9">
        <v>210</v>
      </c>
      <c r="AE34" s="10" t="s">
        <v>29</v>
      </c>
      <c r="AF34" s="9" t="s">
        <v>29</v>
      </c>
      <c r="AG34" s="10" t="s">
        <v>29</v>
      </c>
      <c r="AH34" s="9">
        <v>215</v>
      </c>
      <c r="AI34" s="9">
        <v>55</v>
      </c>
      <c r="AJ34" s="10">
        <v>0.27941179999999999</v>
      </c>
      <c r="AK34" s="9">
        <v>110</v>
      </c>
      <c r="AL34" s="10">
        <v>0.54411759999999998</v>
      </c>
      <c r="AM34" s="9">
        <v>170</v>
      </c>
      <c r="AN34" s="10">
        <v>0.83333330000000005</v>
      </c>
      <c r="AO34" s="9">
        <v>190</v>
      </c>
      <c r="AP34" s="10">
        <v>0.93137250000000005</v>
      </c>
      <c r="AQ34" s="9">
        <v>15</v>
      </c>
      <c r="AR34" s="10">
        <v>6.8627499999999994E-2</v>
      </c>
      <c r="AS34" s="9">
        <v>205</v>
      </c>
      <c r="AT34" s="9">
        <v>50</v>
      </c>
      <c r="AU34" s="10">
        <v>0.25263160000000001</v>
      </c>
      <c r="AV34" s="9">
        <v>105</v>
      </c>
      <c r="AW34" s="10">
        <v>0.5526316</v>
      </c>
      <c r="AX34" s="9">
        <v>150</v>
      </c>
      <c r="AY34" s="10">
        <v>0.8</v>
      </c>
      <c r="AZ34" s="9">
        <v>170</v>
      </c>
      <c r="BA34" s="10">
        <v>0.9</v>
      </c>
      <c r="BB34" s="9">
        <v>20</v>
      </c>
      <c r="BC34" s="10">
        <v>0.1</v>
      </c>
      <c r="BD34" s="9">
        <v>190</v>
      </c>
    </row>
    <row r="35" spans="1:56" ht="15" customHeight="1" x14ac:dyDescent="0.2">
      <c r="A35" t="s">
        <v>69</v>
      </c>
      <c r="B35" s="9">
        <v>220</v>
      </c>
      <c r="C35" s="10">
        <v>0.44534410000000002</v>
      </c>
      <c r="D35" s="9">
        <v>350</v>
      </c>
      <c r="E35" s="10">
        <v>0.70647769999999999</v>
      </c>
      <c r="F35" s="9">
        <v>430</v>
      </c>
      <c r="G35" s="10">
        <v>0.87246959999999996</v>
      </c>
      <c r="H35" s="9">
        <v>475</v>
      </c>
      <c r="I35" s="10">
        <v>0.95951419999999998</v>
      </c>
      <c r="J35" s="9">
        <v>20</v>
      </c>
      <c r="K35" s="10">
        <v>4.0485800000000002E-2</v>
      </c>
      <c r="L35" s="9">
        <v>495</v>
      </c>
      <c r="M35" s="9">
        <v>275</v>
      </c>
      <c r="N35" s="10">
        <v>0.61434979999999995</v>
      </c>
      <c r="O35" s="9">
        <v>360</v>
      </c>
      <c r="P35" s="10">
        <v>0.81165920000000003</v>
      </c>
      <c r="Q35" s="9">
        <v>410</v>
      </c>
      <c r="R35" s="10">
        <v>0.9237668</v>
      </c>
      <c r="S35" s="9">
        <v>435</v>
      </c>
      <c r="T35" s="10">
        <v>0.97085200000000005</v>
      </c>
      <c r="U35" s="9">
        <v>15</v>
      </c>
      <c r="V35" s="10">
        <v>2.9148E-2</v>
      </c>
      <c r="W35" s="9">
        <v>445</v>
      </c>
      <c r="X35" s="9">
        <v>225</v>
      </c>
      <c r="Y35" s="10">
        <v>0.5577396</v>
      </c>
      <c r="Z35" s="9">
        <v>320</v>
      </c>
      <c r="AA35" s="10">
        <v>0.7886978</v>
      </c>
      <c r="AB35" s="9">
        <v>385</v>
      </c>
      <c r="AC35" s="10">
        <v>0.94840290000000005</v>
      </c>
      <c r="AD35" s="9">
        <v>400</v>
      </c>
      <c r="AE35" s="10">
        <v>0.97788699999999995</v>
      </c>
      <c r="AF35" s="9">
        <v>10</v>
      </c>
      <c r="AG35" s="10">
        <v>2.2113000000000001E-2</v>
      </c>
      <c r="AH35" s="9">
        <v>405</v>
      </c>
      <c r="AI35" s="9">
        <v>150</v>
      </c>
      <c r="AJ35" s="10">
        <v>0.39946379999999998</v>
      </c>
      <c r="AK35" s="9">
        <v>250</v>
      </c>
      <c r="AL35" s="10">
        <v>0.66487940000000001</v>
      </c>
      <c r="AM35" s="9">
        <v>315</v>
      </c>
      <c r="AN35" s="10">
        <v>0.84718499999999997</v>
      </c>
      <c r="AO35" s="9">
        <v>345</v>
      </c>
      <c r="AP35" s="10">
        <v>0.91957100000000003</v>
      </c>
      <c r="AQ35" s="9">
        <v>30</v>
      </c>
      <c r="AR35" s="10">
        <v>8.0429E-2</v>
      </c>
      <c r="AS35" s="9">
        <v>375</v>
      </c>
      <c r="AT35" s="9">
        <v>160</v>
      </c>
      <c r="AU35" s="10">
        <v>0.4162304</v>
      </c>
      <c r="AV35" s="9">
        <v>250</v>
      </c>
      <c r="AW35" s="10">
        <v>0.65183250000000004</v>
      </c>
      <c r="AX35" s="9">
        <v>340</v>
      </c>
      <c r="AY35" s="10">
        <v>0.88481679999999996</v>
      </c>
      <c r="AZ35" s="9">
        <v>350</v>
      </c>
      <c r="BA35" s="10">
        <v>0.9136126</v>
      </c>
      <c r="BB35" s="9">
        <v>35</v>
      </c>
      <c r="BC35" s="10">
        <v>8.6387400000000003E-2</v>
      </c>
      <c r="BD35" s="9">
        <v>380</v>
      </c>
    </row>
    <row r="36" spans="1:56" ht="15" customHeight="1" x14ac:dyDescent="0.2">
      <c r="A36" t="s">
        <v>71</v>
      </c>
      <c r="B36" s="9">
        <v>60</v>
      </c>
      <c r="C36" s="10">
        <v>0.30890050000000002</v>
      </c>
      <c r="D36" s="9">
        <v>125</v>
      </c>
      <c r="E36" s="10">
        <v>0.64397910000000003</v>
      </c>
      <c r="F36" s="9">
        <v>155</v>
      </c>
      <c r="G36" s="10">
        <v>0.80628270000000002</v>
      </c>
      <c r="H36" s="9">
        <v>175</v>
      </c>
      <c r="I36" s="10">
        <v>0.92146600000000001</v>
      </c>
      <c r="J36" s="9">
        <v>15</v>
      </c>
      <c r="K36" s="10">
        <v>7.8534000000000007E-2</v>
      </c>
      <c r="L36" s="9">
        <v>190</v>
      </c>
      <c r="M36" s="9">
        <v>115</v>
      </c>
      <c r="N36" s="10" t="s">
        <v>29</v>
      </c>
      <c r="O36" s="9">
        <v>150</v>
      </c>
      <c r="P36" s="10" t="s">
        <v>29</v>
      </c>
      <c r="Q36" s="9">
        <v>165</v>
      </c>
      <c r="R36" s="10" t="s">
        <v>29</v>
      </c>
      <c r="S36" s="9">
        <v>170</v>
      </c>
      <c r="T36" s="10" t="s">
        <v>29</v>
      </c>
      <c r="U36" s="9" t="s">
        <v>29</v>
      </c>
      <c r="V36" s="10" t="s">
        <v>29</v>
      </c>
      <c r="W36" s="9">
        <v>170</v>
      </c>
      <c r="X36" s="9">
        <v>70</v>
      </c>
      <c r="Y36" s="10">
        <v>0.5725806</v>
      </c>
      <c r="Z36" s="9">
        <v>105</v>
      </c>
      <c r="AA36" s="10">
        <v>0.84677420000000003</v>
      </c>
      <c r="AB36" s="9">
        <v>120</v>
      </c>
      <c r="AC36" s="10">
        <v>0.96774190000000004</v>
      </c>
      <c r="AD36" s="9">
        <v>125</v>
      </c>
      <c r="AE36" s="10">
        <v>1</v>
      </c>
      <c r="AF36" s="9">
        <v>0</v>
      </c>
      <c r="AG36" s="10">
        <v>0</v>
      </c>
      <c r="AH36" s="9">
        <v>125</v>
      </c>
      <c r="AI36" s="9">
        <v>35</v>
      </c>
      <c r="AJ36" s="10">
        <v>0.2713178</v>
      </c>
      <c r="AK36" s="9">
        <v>70</v>
      </c>
      <c r="AL36" s="10">
        <v>0.52713180000000004</v>
      </c>
      <c r="AM36" s="9">
        <v>95</v>
      </c>
      <c r="AN36" s="10">
        <v>0.74418600000000001</v>
      </c>
      <c r="AO36" s="9">
        <v>105</v>
      </c>
      <c r="AP36" s="10">
        <v>0.82170540000000003</v>
      </c>
      <c r="AQ36" s="9">
        <v>25</v>
      </c>
      <c r="AR36" s="10">
        <v>0.1782946</v>
      </c>
      <c r="AS36" s="9">
        <v>130</v>
      </c>
      <c r="AT36" s="9">
        <v>25</v>
      </c>
      <c r="AU36" s="10">
        <v>0.21186440000000001</v>
      </c>
      <c r="AV36" s="9">
        <v>50</v>
      </c>
      <c r="AW36" s="10">
        <v>0.44067800000000001</v>
      </c>
      <c r="AX36" s="9">
        <v>80</v>
      </c>
      <c r="AY36" s="10">
        <v>0.67796610000000002</v>
      </c>
      <c r="AZ36" s="9">
        <v>90</v>
      </c>
      <c r="BA36" s="10">
        <v>0.7542373</v>
      </c>
      <c r="BB36" s="9">
        <v>30</v>
      </c>
      <c r="BC36" s="10">
        <v>0.2457627</v>
      </c>
      <c r="BD36" s="9">
        <v>120</v>
      </c>
    </row>
    <row r="37" spans="1:56" ht="15" customHeight="1" x14ac:dyDescent="0.2">
      <c r="A37" t="s">
        <v>41</v>
      </c>
      <c r="B37" s="9">
        <v>140</v>
      </c>
      <c r="C37" s="10">
        <v>0.41107870000000002</v>
      </c>
      <c r="D37" s="9">
        <v>210</v>
      </c>
      <c r="E37" s="10">
        <v>0.61516029999999999</v>
      </c>
      <c r="F37" s="9">
        <v>280</v>
      </c>
      <c r="G37" s="10">
        <v>0.81049559999999998</v>
      </c>
      <c r="H37" s="9">
        <v>315</v>
      </c>
      <c r="I37" s="10">
        <v>0.92419830000000003</v>
      </c>
      <c r="J37" s="9">
        <v>25</v>
      </c>
      <c r="K37" s="10">
        <v>7.58017E-2</v>
      </c>
      <c r="L37" s="9">
        <v>345</v>
      </c>
      <c r="M37" s="9">
        <v>215</v>
      </c>
      <c r="N37" s="10">
        <v>0.60857139999999998</v>
      </c>
      <c r="O37" s="9">
        <v>280</v>
      </c>
      <c r="P37" s="10">
        <v>0.80285709999999999</v>
      </c>
      <c r="Q37" s="9">
        <v>325</v>
      </c>
      <c r="R37" s="10">
        <v>0.92571429999999999</v>
      </c>
      <c r="S37" s="9">
        <v>340</v>
      </c>
      <c r="T37" s="10">
        <v>0.96857139999999997</v>
      </c>
      <c r="U37" s="9">
        <v>10</v>
      </c>
      <c r="V37" s="10">
        <v>3.1428600000000001E-2</v>
      </c>
      <c r="W37" s="9">
        <v>350</v>
      </c>
      <c r="X37" s="9">
        <v>175</v>
      </c>
      <c r="Y37" s="10" t="s">
        <v>29</v>
      </c>
      <c r="Z37" s="9">
        <v>270</v>
      </c>
      <c r="AA37" s="10" t="s">
        <v>29</v>
      </c>
      <c r="AB37" s="9">
        <v>325</v>
      </c>
      <c r="AC37" s="10" t="s">
        <v>29</v>
      </c>
      <c r="AD37" s="9">
        <v>330</v>
      </c>
      <c r="AE37" s="10" t="s">
        <v>29</v>
      </c>
      <c r="AF37" s="9" t="s">
        <v>29</v>
      </c>
      <c r="AG37" s="10" t="s">
        <v>29</v>
      </c>
      <c r="AH37" s="9">
        <v>335</v>
      </c>
      <c r="AI37" s="9">
        <v>125</v>
      </c>
      <c r="AJ37" s="10">
        <v>0.34916199999999997</v>
      </c>
      <c r="AK37" s="9">
        <v>200</v>
      </c>
      <c r="AL37" s="10">
        <v>0.55586590000000002</v>
      </c>
      <c r="AM37" s="9">
        <v>275</v>
      </c>
      <c r="AN37" s="10">
        <v>0.77094969999999996</v>
      </c>
      <c r="AO37" s="9">
        <v>305</v>
      </c>
      <c r="AP37" s="10">
        <v>0.84636869999999997</v>
      </c>
      <c r="AQ37" s="9">
        <v>55</v>
      </c>
      <c r="AR37" s="10">
        <v>0.1536313</v>
      </c>
      <c r="AS37" s="9">
        <v>360</v>
      </c>
      <c r="AT37" s="9">
        <v>110</v>
      </c>
      <c r="AU37" s="10">
        <v>0.32267439999999997</v>
      </c>
      <c r="AV37" s="9">
        <v>190</v>
      </c>
      <c r="AW37" s="10">
        <v>0.54651159999999999</v>
      </c>
      <c r="AX37" s="9">
        <v>255</v>
      </c>
      <c r="AY37" s="10">
        <v>0.73837209999999998</v>
      </c>
      <c r="AZ37" s="9">
        <v>285</v>
      </c>
      <c r="BA37" s="10">
        <v>0.82848840000000001</v>
      </c>
      <c r="BB37" s="9">
        <v>60</v>
      </c>
      <c r="BC37" s="10">
        <v>0.17151159999999999</v>
      </c>
      <c r="BD37" s="9">
        <v>345</v>
      </c>
    </row>
    <row r="38" spans="1:56" ht="15" customHeight="1" x14ac:dyDescent="0.2">
      <c r="A38" s="22" t="s">
        <v>152</v>
      </c>
      <c r="B38" s="9">
        <v>20</v>
      </c>
      <c r="C38" s="10">
        <v>0.43137249999999999</v>
      </c>
      <c r="D38" s="9">
        <v>40</v>
      </c>
      <c r="E38" s="10">
        <v>0.74509800000000004</v>
      </c>
      <c r="F38" s="9">
        <v>45</v>
      </c>
      <c r="G38" s="10">
        <v>0.84313729999999998</v>
      </c>
      <c r="H38" s="9">
        <v>45</v>
      </c>
      <c r="I38" s="10">
        <v>0.90196080000000001</v>
      </c>
      <c r="J38" s="9">
        <v>5</v>
      </c>
      <c r="K38" s="10">
        <v>9.8039200000000007E-2</v>
      </c>
      <c r="L38" s="9">
        <v>50</v>
      </c>
      <c r="M38" s="9">
        <v>60</v>
      </c>
      <c r="N38" s="10" t="s">
        <v>29</v>
      </c>
      <c r="O38" s="9">
        <v>70</v>
      </c>
      <c r="P38" s="10" t="s">
        <v>29</v>
      </c>
      <c r="Q38" s="9">
        <v>75</v>
      </c>
      <c r="R38" s="10" t="s">
        <v>29</v>
      </c>
      <c r="S38" s="9">
        <v>75</v>
      </c>
      <c r="T38" s="10" t="s">
        <v>29</v>
      </c>
      <c r="U38" s="9" t="s">
        <v>29</v>
      </c>
      <c r="V38" s="10" t="s">
        <v>29</v>
      </c>
      <c r="W38" s="9">
        <v>80</v>
      </c>
      <c r="X38" s="23">
        <v>40</v>
      </c>
      <c r="Y38" s="24" t="s">
        <v>29</v>
      </c>
      <c r="Z38" s="23">
        <v>60</v>
      </c>
      <c r="AA38" s="24" t="s">
        <v>29</v>
      </c>
      <c r="AB38" s="23">
        <v>60</v>
      </c>
      <c r="AC38" s="24" t="s">
        <v>29</v>
      </c>
      <c r="AD38" s="23">
        <v>65</v>
      </c>
      <c r="AE38" s="24" t="s">
        <v>29</v>
      </c>
      <c r="AF38" s="23" t="s">
        <v>29</v>
      </c>
      <c r="AG38" s="24" t="s">
        <v>29</v>
      </c>
      <c r="AH38" s="23">
        <v>65</v>
      </c>
      <c r="AI38" s="23">
        <v>30</v>
      </c>
      <c r="AJ38" s="24">
        <v>0.36781609999999998</v>
      </c>
      <c r="AK38" s="23">
        <v>50</v>
      </c>
      <c r="AL38" s="24">
        <v>0.59770109999999999</v>
      </c>
      <c r="AM38" s="23">
        <v>70</v>
      </c>
      <c r="AN38" s="24">
        <v>0.7816092</v>
      </c>
      <c r="AO38" s="23">
        <v>75</v>
      </c>
      <c r="AP38" s="24">
        <v>0.83908050000000001</v>
      </c>
      <c r="AQ38" s="23">
        <v>15</v>
      </c>
      <c r="AR38" s="24">
        <v>0.16091949999999999</v>
      </c>
      <c r="AS38" s="23">
        <v>85</v>
      </c>
      <c r="AT38" s="23">
        <v>30</v>
      </c>
      <c r="AU38" s="24">
        <v>0.3855422</v>
      </c>
      <c r="AV38" s="23">
        <v>50</v>
      </c>
      <c r="AW38" s="24">
        <v>0.59036140000000004</v>
      </c>
      <c r="AX38" s="23">
        <v>65</v>
      </c>
      <c r="AY38" s="24">
        <v>0.78313250000000001</v>
      </c>
      <c r="AZ38" s="23">
        <v>75</v>
      </c>
      <c r="BA38" s="24">
        <v>0.87951809999999997</v>
      </c>
      <c r="BB38" s="23">
        <v>10</v>
      </c>
      <c r="BC38" s="24">
        <v>0.1204819</v>
      </c>
      <c r="BD38" s="23">
        <v>85</v>
      </c>
    </row>
    <row r="39" spans="1:56" ht="15" customHeight="1" x14ac:dyDescent="0.2">
      <c r="A39" t="s">
        <v>42</v>
      </c>
      <c r="B39" s="25">
        <v>5380</v>
      </c>
      <c r="C39" s="26">
        <v>0.34562029999999999</v>
      </c>
      <c r="D39" s="25">
        <v>9610</v>
      </c>
      <c r="E39" s="26">
        <v>0.61706910000000004</v>
      </c>
      <c r="F39" s="25">
        <v>13060</v>
      </c>
      <c r="G39" s="26">
        <v>0.83862060000000005</v>
      </c>
      <c r="H39" s="25">
        <v>14815</v>
      </c>
      <c r="I39" s="26">
        <v>0.95138710000000004</v>
      </c>
      <c r="J39" s="25">
        <v>755</v>
      </c>
      <c r="K39" s="26">
        <v>4.8612900000000001E-2</v>
      </c>
      <c r="L39" s="25">
        <v>15570</v>
      </c>
      <c r="M39" s="25">
        <v>8060</v>
      </c>
      <c r="N39" s="26">
        <v>0.5317984</v>
      </c>
      <c r="O39" s="25">
        <v>11670</v>
      </c>
      <c r="P39" s="26">
        <v>0.76975850000000001</v>
      </c>
      <c r="Q39" s="25">
        <v>13970</v>
      </c>
      <c r="R39" s="26">
        <v>0.92155960000000003</v>
      </c>
      <c r="S39" s="25">
        <v>14685</v>
      </c>
      <c r="T39" s="26">
        <v>0.96866339999999995</v>
      </c>
      <c r="U39" s="25">
        <v>475</v>
      </c>
      <c r="V39" s="26">
        <v>3.1336599999999999E-2</v>
      </c>
      <c r="W39" s="25">
        <v>15160</v>
      </c>
      <c r="X39" s="9">
        <v>6280</v>
      </c>
      <c r="Y39" s="10">
        <v>0.47550910000000002</v>
      </c>
      <c r="Z39" s="9">
        <v>10125</v>
      </c>
      <c r="AA39" s="10">
        <v>0.76637140000000004</v>
      </c>
      <c r="AB39" s="9">
        <v>12470</v>
      </c>
      <c r="AC39" s="10">
        <v>0.94405329999999998</v>
      </c>
      <c r="AD39" s="9">
        <v>12980</v>
      </c>
      <c r="AE39" s="10">
        <v>0.98251189999999999</v>
      </c>
      <c r="AF39" s="9">
        <v>230</v>
      </c>
      <c r="AG39" s="10">
        <v>1.7488099999999999E-2</v>
      </c>
      <c r="AH39" s="9">
        <v>13210</v>
      </c>
      <c r="AI39" s="9">
        <v>4215</v>
      </c>
      <c r="AJ39" s="10">
        <v>0.31987549999999998</v>
      </c>
      <c r="AK39" s="9">
        <v>7610</v>
      </c>
      <c r="AL39" s="10">
        <v>0.57759729999999998</v>
      </c>
      <c r="AM39" s="9">
        <v>10725</v>
      </c>
      <c r="AN39" s="10">
        <v>0.81399410000000005</v>
      </c>
      <c r="AO39" s="9">
        <v>11815</v>
      </c>
      <c r="AP39" s="10">
        <v>0.89648629999999996</v>
      </c>
      <c r="AQ39" s="9">
        <v>1365</v>
      </c>
      <c r="AR39" s="10">
        <v>0.1035137</v>
      </c>
      <c r="AS39" s="9">
        <v>13175</v>
      </c>
      <c r="AT39" s="9">
        <v>4480</v>
      </c>
      <c r="AU39" s="10">
        <v>0.33313500000000001</v>
      </c>
      <c r="AV39" s="9">
        <v>8065</v>
      </c>
      <c r="AW39" s="10">
        <v>0.59992559999999995</v>
      </c>
      <c r="AX39" s="9">
        <v>11230</v>
      </c>
      <c r="AY39" s="10">
        <v>0.83540349999999997</v>
      </c>
      <c r="AZ39" s="9">
        <v>12225</v>
      </c>
      <c r="BA39" s="10">
        <v>0.90940869999999996</v>
      </c>
      <c r="BB39" s="9">
        <v>1220</v>
      </c>
      <c r="BC39" s="10">
        <v>9.05913E-2</v>
      </c>
      <c r="BD39" s="9">
        <v>13445</v>
      </c>
    </row>
    <row r="40"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workbookViewId="0"/>
  </sheetViews>
  <sheetFormatPr defaultColWidth="11.5546875" defaultRowHeight="15.6" x14ac:dyDescent="0.2"/>
  <cols>
    <col min="1" max="1" width="45" customWidth="1"/>
    <col min="2" max="2" width="20.33203125" style="21" bestFit="1" customWidth="1"/>
    <col min="3" max="3" width="24.77734375" style="10" bestFit="1" customWidth="1"/>
    <col min="4" max="4" width="19.88671875" style="21" bestFit="1" customWidth="1"/>
    <col min="5" max="5" width="24.33203125" style="10" bestFit="1" customWidth="1"/>
    <col min="6" max="6" width="19.33203125" style="21" bestFit="1" customWidth="1"/>
    <col min="7" max="7" width="23.6640625" style="10" bestFit="1" customWidth="1"/>
    <col min="8" max="8" width="11.21875" style="21" bestFit="1" customWidth="1"/>
    <col min="9" max="9" width="20.33203125" style="21" bestFit="1" customWidth="1"/>
    <col min="10" max="10" width="24.77734375" style="10" bestFit="1" customWidth="1"/>
    <col min="11" max="11" width="19.88671875" style="21" bestFit="1" customWidth="1"/>
    <col min="12" max="12" width="24.33203125" style="10" bestFit="1" customWidth="1"/>
    <col min="13" max="13" width="19.33203125" style="21" bestFit="1" customWidth="1"/>
    <col min="14" max="14" width="23.6640625" style="10" bestFit="1" customWidth="1"/>
    <col min="15" max="15" width="11.21875" style="21" bestFit="1" customWidth="1"/>
    <col min="16" max="16" width="20.33203125" style="21" bestFit="1" customWidth="1"/>
    <col min="17" max="17" width="24.77734375" style="10" bestFit="1" customWidth="1"/>
    <col min="18" max="18" width="19.88671875" style="21" bestFit="1" customWidth="1"/>
    <col min="19" max="19" width="24.33203125" style="10" bestFit="1" customWidth="1"/>
    <col min="20" max="20" width="19.33203125" style="21" bestFit="1" customWidth="1"/>
    <col min="21" max="21" width="23.6640625" style="10" bestFit="1" customWidth="1"/>
    <col min="22" max="22" width="11.21875" style="21" bestFit="1" customWidth="1"/>
    <col min="23" max="23" width="20.33203125" style="21" bestFit="1" customWidth="1"/>
    <col min="24" max="24" width="24.77734375" style="10" bestFit="1" customWidth="1"/>
    <col min="25" max="25" width="19.88671875" style="21" bestFit="1" customWidth="1"/>
    <col min="26" max="26" width="24.33203125" style="10" bestFit="1" customWidth="1"/>
    <col min="27" max="27" width="19.33203125" style="21" bestFit="1" customWidth="1"/>
    <col min="28" max="28" width="23.6640625" style="10" bestFit="1" customWidth="1"/>
    <col min="29" max="29" width="11.21875" style="21" bestFit="1" customWidth="1"/>
    <col min="30" max="30" width="20.33203125" style="21" bestFit="1" customWidth="1"/>
    <col min="31" max="31" width="24.77734375" style="10" bestFit="1" customWidth="1"/>
    <col min="32" max="32" width="19.88671875" style="21" bestFit="1" customWidth="1"/>
    <col min="33" max="33" width="24.33203125" style="10" bestFit="1" customWidth="1"/>
    <col min="34" max="34" width="19.33203125" style="21" bestFit="1" customWidth="1"/>
    <col min="35" max="35" width="23.6640625" style="10" bestFit="1" customWidth="1"/>
    <col min="36" max="36" width="11.21875" style="21" bestFit="1" customWidth="1"/>
    <col min="37" max="37" width="11.5546875" customWidth="1"/>
  </cols>
  <sheetData>
    <row r="1" spans="1:36" ht="35.1" customHeight="1" x14ac:dyDescent="0.2">
      <c r="A1" s="6" t="s">
        <v>153</v>
      </c>
    </row>
    <row r="2" spans="1:36" ht="17.45" customHeight="1" x14ac:dyDescent="0.2">
      <c r="A2" s="11" t="s">
        <v>7</v>
      </c>
    </row>
    <row r="3" spans="1:36" s="20" customFormat="1" ht="15" customHeight="1" x14ac:dyDescent="0.25">
      <c r="A3" s="17" t="s">
        <v>8</v>
      </c>
      <c r="B3" s="17" t="s">
        <v>154</v>
      </c>
      <c r="C3" s="19" t="s">
        <v>155</v>
      </c>
      <c r="D3" s="17" t="s">
        <v>156</v>
      </c>
      <c r="E3" s="19" t="s">
        <v>157</v>
      </c>
      <c r="F3" s="17" t="s">
        <v>92</v>
      </c>
      <c r="G3" s="19" t="s">
        <v>93</v>
      </c>
      <c r="H3" s="17" t="s">
        <v>11</v>
      </c>
      <c r="I3" s="17" t="s">
        <v>158</v>
      </c>
      <c r="J3" s="19" t="s">
        <v>159</v>
      </c>
      <c r="K3" s="17" t="s">
        <v>160</v>
      </c>
      <c r="L3" s="19" t="s">
        <v>161</v>
      </c>
      <c r="M3" s="17" t="s">
        <v>102</v>
      </c>
      <c r="N3" s="19" t="s">
        <v>103</v>
      </c>
      <c r="O3" s="17" t="s">
        <v>14</v>
      </c>
      <c r="P3" s="17" t="s">
        <v>162</v>
      </c>
      <c r="Q3" s="19" t="s">
        <v>163</v>
      </c>
      <c r="R3" s="17" t="s">
        <v>164</v>
      </c>
      <c r="S3" s="19" t="s">
        <v>165</v>
      </c>
      <c r="T3" s="17" t="s">
        <v>112</v>
      </c>
      <c r="U3" s="19" t="s">
        <v>113</v>
      </c>
      <c r="V3" s="17" t="s">
        <v>17</v>
      </c>
      <c r="W3" s="17" t="s">
        <v>166</v>
      </c>
      <c r="X3" s="19" t="s">
        <v>167</v>
      </c>
      <c r="Y3" s="17" t="s">
        <v>168</v>
      </c>
      <c r="Z3" s="19" t="s">
        <v>169</v>
      </c>
      <c r="AA3" s="17" t="s">
        <v>122</v>
      </c>
      <c r="AB3" s="19" t="s">
        <v>123</v>
      </c>
      <c r="AC3" s="17" t="s">
        <v>20</v>
      </c>
      <c r="AD3" s="17" t="s">
        <v>170</v>
      </c>
      <c r="AE3" s="19" t="s">
        <v>171</v>
      </c>
      <c r="AF3" s="17" t="s">
        <v>172</v>
      </c>
      <c r="AG3" s="19" t="s">
        <v>173</v>
      </c>
      <c r="AH3" s="17" t="s">
        <v>132</v>
      </c>
      <c r="AI3" s="19" t="s">
        <v>133</v>
      </c>
      <c r="AJ3" s="17" t="s">
        <v>23</v>
      </c>
    </row>
    <row r="4" spans="1:36" ht="15" customHeight="1" x14ac:dyDescent="0.2">
      <c r="A4" t="s">
        <v>174</v>
      </c>
      <c r="B4" s="21" t="s">
        <v>29</v>
      </c>
      <c r="C4" s="10" t="s">
        <v>29</v>
      </c>
      <c r="D4" s="21">
        <v>5</v>
      </c>
      <c r="E4" s="10" t="s">
        <v>29</v>
      </c>
      <c r="F4" s="21" t="s">
        <v>29</v>
      </c>
      <c r="G4" s="10" t="s">
        <v>29</v>
      </c>
      <c r="H4" s="21">
        <v>10</v>
      </c>
      <c r="I4" s="21">
        <v>5</v>
      </c>
      <c r="J4" s="10">
        <v>1</v>
      </c>
      <c r="K4" s="21">
        <v>5</v>
      </c>
      <c r="L4" s="10">
        <v>1</v>
      </c>
      <c r="M4" s="21">
        <v>0</v>
      </c>
      <c r="N4" s="10">
        <v>0</v>
      </c>
      <c r="O4" s="21">
        <v>5</v>
      </c>
      <c r="P4" s="21" t="s">
        <v>29</v>
      </c>
      <c r="Q4" s="10" t="s">
        <v>29</v>
      </c>
      <c r="R4" s="21" t="s">
        <v>29</v>
      </c>
      <c r="S4" s="10" t="s">
        <v>29</v>
      </c>
      <c r="T4" s="21">
        <v>0</v>
      </c>
      <c r="U4" s="10">
        <v>0</v>
      </c>
      <c r="V4" s="21" t="s">
        <v>29</v>
      </c>
      <c r="W4" s="21">
        <v>0</v>
      </c>
      <c r="X4" s="10">
        <v>0</v>
      </c>
      <c r="Y4" s="21" t="s">
        <v>29</v>
      </c>
      <c r="Z4" s="10" t="s">
        <v>29</v>
      </c>
      <c r="AA4" s="21" t="s">
        <v>29</v>
      </c>
      <c r="AB4" s="10" t="s">
        <v>29</v>
      </c>
      <c r="AC4" s="21">
        <v>5</v>
      </c>
      <c r="AD4" s="21" t="s">
        <v>29</v>
      </c>
      <c r="AE4" s="10" t="s">
        <v>29</v>
      </c>
      <c r="AF4" s="21" t="s">
        <v>29</v>
      </c>
      <c r="AG4" s="10" t="s">
        <v>29</v>
      </c>
      <c r="AH4" s="21" t="s">
        <v>29</v>
      </c>
      <c r="AI4" s="10" t="s">
        <v>29</v>
      </c>
      <c r="AJ4" s="21" t="s">
        <v>29</v>
      </c>
    </row>
    <row r="5" spans="1:36" ht="15" customHeight="1" x14ac:dyDescent="0.2">
      <c r="A5" t="s">
        <v>175</v>
      </c>
      <c r="B5" s="21" t="s">
        <v>29</v>
      </c>
      <c r="C5" s="10" t="s">
        <v>29</v>
      </c>
      <c r="D5" s="21">
        <v>5</v>
      </c>
      <c r="E5" s="10" t="s">
        <v>29</v>
      </c>
      <c r="F5" s="21">
        <v>15</v>
      </c>
      <c r="G5" s="10" t="s">
        <v>29</v>
      </c>
      <c r="H5" s="21">
        <v>25</v>
      </c>
      <c r="I5" s="21">
        <v>15</v>
      </c>
      <c r="J5" s="10" t="s">
        <v>29</v>
      </c>
      <c r="K5" s="21">
        <v>15</v>
      </c>
      <c r="L5" s="10" t="s">
        <v>29</v>
      </c>
      <c r="M5" s="21" t="s">
        <v>29</v>
      </c>
      <c r="N5" s="10" t="s">
        <v>29</v>
      </c>
      <c r="O5" s="21">
        <v>15</v>
      </c>
      <c r="P5" s="21">
        <v>10</v>
      </c>
      <c r="Q5" s="10">
        <v>0.64705880000000005</v>
      </c>
      <c r="R5" s="21">
        <v>10</v>
      </c>
      <c r="S5" s="10">
        <v>0.70588240000000002</v>
      </c>
      <c r="T5" s="21">
        <v>5</v>
      </c>
      <c r="U5" s="10">
        <v>0.29411759999999998</v>
      </c>
      <c r="V5" s="21">
        <v>15</v>
      </c>
      <c r="W5" s="21">
        <v>10</v>
      </c>
      <c r="X5" s="10">
        <v>0.28571429999999998</v>
      </c>
      <c r="Y5" s="21">
        <v>15</v>
      </c>
      <c r="Z5" s="10">
        <v>0.53571429999999998</v>
      </c>
      <c r="AA5" s="21">
        <v>15</v>
      </c>
      <c r="AB5" s="10">
        <v>0.46428570000000002</v>
      </c>
      <c r="AC5" s="21">
        <v>30</v>
      </c>
      <c r="AD5" s="21">
        <v>10</v>
      </c>
      <c r="AE5" s="10">
        <v>0.4210526</v>
      </c>
      <c r="AF5" s="21">
        <v>15</v>
      </c>
      <c r="AG5" s="10">
        <v>0.68421050000000005</v>
      </c>
      <c r="AH5" s="21">
        <v>5</v>
      </c>
      <c r="AI5" s="10">
        <v>0.3157895</v>
      </c>
      <c r="AJ5" s="21">
        <v>20</v>
      </c>
    </row>
    <row r="6" spans="1:36" ht="15" customHeight="1" x14ac:dyDescent="0.2">
      <c r="A6" t="s">
        <v>72</v>
      </c>
      <c r="B6" s="21">
        <v>35</v>
      </c>
      <c r="C6" s="10">
        <v>0.6</v>
      </c>
      <c r="D6" s="21">
        <v>45</v>
      </c>
      <c r="E6" s="10">
        <v>0.85454549999999996</v>
      </c>
      <c r="F6" s="21">
        <v>10</v>
      </c>
      <c r="G6" s="10">
        <v>0.14545449999999999</v>
      </c>
      <c r="H6" s="21">
        <v>55</v>
      </c>
      <c r="I6" s="21">
        <v>40</v>
      </c>
      <c r="J6" s="10" t="s">
        <v>29</v>
      </c>
      <c r="K6" s="21">
        <v>55</v>
      </c>
      <c r="L6" s="10" t="s">
        <v>29</v>
      </c>
      <c r="M6" s="21" t="s">
        <v>29</v>
      </c>
      <c r="N6" s="10" t="s">
        <v>29</v>
      </c>
      <c r="O6" s="21">
        <v>55</v>
      </c>
      <c r="P6" s="21">
        <v>35</v>
      </c>
      <c r="Q6" s="10">
        <v>0.62068970000000001</v>
      </c>
      <c r="R6" s="21">
        <v>50</v>
      </c>
      <c r="S6" s="10">
        <v>0.89655169999999995</v>
      </c>
      <c r="T6" s="21">
        <v>5</v>
      </c>
      <c r="U6" s="10">
        <v>0.10344830000000001</v>
      </c>
      <c r="V6" s="21">
        <v>60</v>
      </c>
      <c r="W6" s="21">
        <v>10</v>
      </c>
      <c r="X6" s="10">
        <v>0.26086959999999998</v>
      </c>
      <c r="Y6" s="21">
        <v>35</v>
      </c>
      <c r="Z6" s="10">
        <v>0.73913039999999997</v>
      </c>
      <c r="AA6" s="21">
        <v>10</v>
      </c>
      <c r="AB6" s="10">
        <v>0.26086959999999998</v>
      </c>
      <c r="AC6" s="21">
        <v>45</v>
      </c>
      <c r="AD6" s="21">
        <v>30</v>
      </c>
      <c r="AE6" s="10">
        <v>0.5084746</v>
      </c>
      <c r="AF6" s="21">
        <v>45</v>
      </c>
      <c r="AG6" s="10">
        <v>0.79661020000000005</v>
      </c>
      <c r="AH6" s="21">
        <v>10</v>
      </c>
      <c r="AI6" s="10">
        <v>0.20338980000000001</v>
      </c>
      <c r="AJ6" s="21">
        <v>60</v>
      </c>
    </row>
    <row r="7" spans="1:36" ht="15" customHeight="1" x14ac:dyDescent="0.2">
      <c r="A7" s="22" t="s">
        <v>176</v>
      </c>
      <c r="B7" s="27" t="s">
        <v>29</v>
      </c>
      <c r="C7" s="24" t="s">
        <v>29</v>
      </c>
      <c r="D7" s="27" t="s">
        <v>29</v>
      </c>
      <c r="E7" s="24" t="s">
        <v>29</v>
      </c>
      <c r="F7" s="27" t="s">
        <v>29</v>
      </c>
      <c r="G7" s="24" t="s">
        <v>29</v>
      </c>
      <c r="H7" s="27">
        <v>5</v>
      </c>
      <c r="I7" s="27">
        <v>10</v>
      </c>
      <c r="J7" s="24" t="s">
        <v>29</v>
      </c>
      <c r="K7" s="27">
        <v>20</v>
      </c>
      <c r="L7" s="24" t="s">
        <v>29</v>
      </c>
      <c r="M7" s="27" t="s">
        <v>29</v>
      </c>
      <c r="N7" s="24" t="s">
        <v>29</v>
      </c>
      <c r="O7" s="27">
        <v>20</v>
      </c>
      <c r="P7" s="27">
        <v>5</v>
      </c>
      <c r="Q7" s="24" t="s">
        <v>29</v>
      </c>
      <c r="R7" s="27">
        <v>10</v>
      </c>
      <c r="S7" s="24" t="s">
        <v>29</v>
      </c>
      <c r="T7" s="27" t="s">
        <v>29</v>
      </c>
      <c r="U7" s="24" t="s">
        <v>29</v>
      </c>
      <c r="V7" s="27">
        <v>15</v>
      </c>
      <c r="W7" s="27" t="s">
        <v>29</v>
      </c>
      <c r="X7" s="24" t="s">
        <v>29</v>
      </c>
      <c r="Y7" s="27" t="s">
        <v>29</v>
      </c>
      <c r="Z7" s="24" t="s">
        <v>29</v>
      </c>
      <c r="AA7" s="27">
        <v>0</v>
      </c>
      <c r="AB7" s="24">
        <v>0</v>
      </c>
      <c r="AC7" s="27" t="s">
        <v>29</v>
      </c>
      <c r="AD7" s="27" t="s">
        <v>29</v>
      </c>
      <c r="AE7" s="24" t="s">
        <v>29</v>
      </c>
      <c r="AF7" s="27">
        <v>10</v>
      </c>
      <c r="AG7" s="24" t="s">
        <v>29</v>
      </c>
      <c r="AH7" s="27" t="s">
        <v>29</v>
      </c>
      <c r="AI7" s="24" t="s">
        <v>29</v>
      </c>
      <c r="AJ7" s="27">
        <v>10</v>
      </c>
    </row>
    <row r="8" spans="1:36" ht="15" customHeight="1" x14ac:dyDescent="0.2">
      <c r="A8" t="s">
        <v>42</v>
      </c>
      <c r="B8" s="21">
        <v>40</v>
      </c>
      <c r="C8" s="10">
        <v>0.43010749999999998</v>
      </c>
      <c r="D8" s="21">
        <v>60</v>
      </c>
      <c r="E8" s="10">
        <v>0.66666669999999995</v>
      </c>
      <c r="F8" s="21">
        <v>30</v>
      </c>
      <c r="G8" s="10">
        <v>0.3333333</v>
      </c>
      <c r="H8" s="21">
        <v>95</v>
      </c>
      <c r="I8" s="21">
        <v>75</v>
      </c>
      <c r="J8" s="10" t="s">
        <v>29</v>
      </c>
      <c r="K8" s="21">
        <v>95</v>
      </c>
      <c r="L8" s="10" t="s">
        <v>29</v>
      </c>
      <c r="M8" s="21" t="s">
        <v>29</v>
      </c>
      <c r="N8" s="10" t="s">
        <v>29</v>
      </c>
      <c r="O8" s="21">
        <v>100</v>
      </c>
      <c r="P8" s="21">
        <v>55</v>
      </c>
      <c r="Q8" s="10">
        <v>0.60869569999999995</v>
      </c>
      <c r="R8" s="21">
        <v>80</v>
      </c>
      <c r="S8" s="10">
        <v>0.84782610000000003</v>
      </c>
      <c r="T8" s="21">
        <v>15</v>
      </c>
      <c r="U8" s="10">
        <v>0.1521739</v>
      </c>
      <c r="V8" s="21">
        <v>90</v>
      </c>
      <c r="W8" s="21">
        <v>25</v>
      </c>
      <c r="X8" s="10">
        <v>0.27710839999999998</v>
      </c>
      <c r="Y8" s="21">
        <v>55</v>
      </c>
      <c r="Z8" s="10">
        <v>0.686747</v>
      </c>
      <c r="AA8" s="21">
        <v>25</v>
      </c>
      <c r="AB8" s="10">
        <v>0.313253</v>
      </c>
      <c r="AC8" s="21">
        <v>85</v>
      </c>
      <c r="AD8" s="21">
        <v>45</v>
      </c>
      <c r="AE8" s="10">
        <v>0.45744679999999999</v>
      </c>
      <c r="AF8" s="21">
        <v>70</v>
      </c>
      <c r="AG8" s="10">
        <v>0.76595740000000001</v>
      </c>
      <c r="AH8" s="21">
        <v>20</v>
      </c>
      <c r="AI8" s="10">
        <v>0.23404259999999999</v>
      </c>
      <c r="AJ8" s="21">
        <v>95</v>
      </c>
    </row>
    <row r="9" spans="1:3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workbookViewId="0"/>
  </sheetViews>
  <sheetFormatPr defaultColWidth="11.5546875" defaultRowHeight="15" x14ac:dyDescent="0.2"/>
  <cols>
    <col min="1" max="1" width="7.44140625" customWidth="1"/>
    <col min="2" max="2" width="45" customWidth="1"/>
    <col min="3" max="3" width="18.5546875" style="9" bestFit="1" customWidth="1"/>
    <col min="4" max="4" width="22.88671875" style="21" bestFit="1" customWidth="1"/>
    <col min="5" max="5" width="11.21875" style="9" bestFit="1" customWidth="1"/>
    <col min="6" max="6" width="18.5546875" style="9" bestFit="1" customWidth="1"/>
    <col min="7" max="7" width="22.88671875" style="21" bestFit="1" customWidth="1"/>
    <col min="8" max="8" width="11.21875" style="9" bestFit="1" customWidth="1"/>
    <col min="9" max="9" width="18.5546875" style="9" bestFit="1" customWidth="1"/>
    <col min="10" max="10" width="22.88671875" style="21" bestFit="1" customWidth="1"/>
    <col min="11" max="11" width="11.21875" style="9" bestFit="1" customWidth="1"/>
    <col min="12" max="12" width="18.5546875" style="9" bestFit="1" customWidth="1"/>
    <col min="13" max="13" width="22.88671875" style="21" bestFit="1" customWidth="1"/>
    <col min="14" max="14" width="11.21875" style="9" bestFit="1" customWidth="1"/>
    <col min="15" max="15" width="18.5546875" style="9" bestFit="1" customWidth="1"/>
    <col min="16" max="16" width="22.88671875" style="21" bestFit="1" customWidth="1"/>
    <col min="17" max="17" width="11.21875" style="9" bestFit="1" customWidth="1"/>
    <col min="18" max="18" width="11.5546875" customWidth="1"/>
  </cols>
  <sheetData>
    <row r="1" spans="1:17" ht="35.1" customHeight="1" x14ac:dyDescent="0.2">
      <c r="A1" s="6" t="s">
        <v>177</v>
      </c>
      <c r="B1" s="6"/>
    </row>
    <row r="2" spans="1:17" ht="17.45" customHeight="1" x14ac:dyDescent="0.2">
      <c r="A2" s="11" t="s">
        <v>7</v>
      </c>
      <c r="B2" s="6"/>
    </row>
    <row r="3" spans="1:17" s="20" customFormat="1" ht="15" customHeight="1" x14ac:dyDescent="0.25">
      <c r="A3" s="17" t="s">
        <v>178</v>
      </c>
      <c r="B3" s="17" t="s">
        <v>8</v>
      </c>
      <c r="C3" s="18" t="s">
        <v>9</v>
      </c>
      <c r="D3" s="17" t="s">
        <v>10</v>
      </c>
      <c r="E3" s="18" t="s">
        <v>11</v>
      </c>
      <c r="F3" s="18" t="s">
        <v>12</v>
      </c>
      <c r="G3" s="17" t="s">
        <v>13</v>
      </c>
      <c r="H3" s="18" t="s">
        <v>14</v>
      </c>
      <c r="I3" s="18" t="s">
        <v>15</v>
      </c>
      <c r="J3" s="17" t="s">
        <v>16</v>
      </c>
      <c r="K3" s="18" t="s">
        <v>17</v>
      </c>
      <c r="L3" s="18" t="s">
        <v>18</v>
      </c>
      <c r="M3" s="17" t="s">
        <v>19</v>
      </c>
      <c r="N3" s="18" t="s">
        <v>20</v>
      </c>
      <c r="O3" s="18" t="s">
        <v>21</v>
      </c>
      <c r="P3" s="17" t="s">
        <v>22</v>
      </c>
      <c r="Q3" s="18" t="s">
        <v>23</v>
      </c>
    </row>
    <row r="4" spans="1:17" ht="15" customHeight="1" x14ac:dyDescent="0.2">
      <c r="A4" s="20" t="s">
        <v>179</v>
      </c>
      <c r="B4" t="s">
        <v>180</v>
      </c>
      <c r="C4" s="9" t="s">
        <v>29</v>
      </c>
      <c r="D4" s="10" t="s">
        <v>29</v>
      </c>
      <c r="E4" s="9" t="s">
        <v>29</v>
      </c>
      <c r="F4" s="9" t="s">
        <v>31</v>
      </c>
      <c r="G4" s="10" t="s">
        <v>31</v>
      </c>
      <c r="H4" s="9">
        <v>0</v>
      </c>
      <c r="I4" s="9" t="s">
        <v>31</v>
      </c>
      <c r="J4" s="10" t="s">
        <v>31</v>
      </c>
      <c r="K4" s="9">
        <v>0</v>
      </c>
      <c r="L4" s="9" t="s">
        <v>31</v>
      </c>
      <c r="M4" s="10" t="s">
        <v>31</v>
      </c>
      <c r="N4" s="9">
        <v>0</v>
      </c>
      <c r="O4" s="9" t="s">
        <v>29</v>
      </c>
      <c r="P4" s="10" t="s">
        <v>29</v>
      </c>
      <c r="Q4" s="9" t="s">
        <v>29</v>
      </c>
    </row>
    <row r="5" spans="1:17" ht="15" customHeight="1" x14ac:dyDescent="0.2">
      <c r="A5" s="20" t="s">
        <v>181</v>
      </c>
      <c r="B5" t="s">
        <v>182</v>
      </c>
      <c r="C5" s="9">
        <v>1215</v>
      </c>
      <c r="D5" s="10">
        <v>0.72929169999999999</v>
      </c>
      <c r="E5" s="9">
        <v>1665</v>
      </c>
      <c r="F5" s="9">
        <v>1245</v>
      </c>
      <c r="G5" s="10">
        <v>0.70361989999999996</v>
      </c>
      <c r="H5" s="9">
        <v>1770</v>
      </c>
      <c r="I5" s="9">
        <v>1445</v>
      </c>
      <c r="J5" s="10">
        <v>0.80377989999999999</v>
      </c>
      <c r="K5" s="9">
        <v>1800</v>
      </c>
      <c r="L5" s="9">
        <v>1515</v>
      </c>
      <c r="M5" s="10">
        <v>0.81344090000000002</v>
      </c>
      <c r="N5" s="9">
        <v>1860</v>
      </c>
      <c r="O5" s="9">
        <v>1555</v>
      </c>
      <c r="P5" s="10">
        <v>0.81433049999999996</v>
      </c>
      <c r="Q5" s="9">
        <v>1910</v>
      </c>
    </row>
    <row r="6" spans="1:17" ht="15" customHeight="1" x14ac:dyDescent="0.2">
      <c r="A6" s="20" t="s">
        <v>183</v>
      </c>
      <c r="B6" t="s">
        <v>184</v>
      </c>
      <c r="C6" s="9">
        <v>5110</v>
      </c>
      <c r="D6" s="10">
        <v>0.80241870000000004</v>
      </c>
      <c r="E6" s="9">
        <v>6365</v>
      </c>
      <c r="F6" s="9">
        <v>4830</v>
      </c>
      <c r="G6" s="10">
        <v>0.80996310000000005</v>
      </c>
      <c r="H6" s="9">
        <v>5960</v>
      </c>
      <c r="I6" s="9">
        <v>4920</v>
      </c>
      <c r="J6" s="10">
        <v>0.87282720000000003</v>
      </c>
      <c r="K6" s="9">
        <v>5640</v>
      </c>
      <c r="L6" s="9">
        <v>3710</v>
      </c>
      <c r="M6" s="10">
        <v>0.84987389999999996</v>
      </c>
      <c r="N6" s="9">
        <v>4365</v>
      </c>
      <c r="O6" s="9">
        <v>3260</v>
      </c>
      <c r="P6" s="10">
        <v>0.86652490000000004</v>
      </c>
      <c r="Q6" s="9">
        <v>3760</v>
      </c>
    </row>
    <row r="7" spans="1:17" ht="15" customHeight="1" x14ac:dyDescent="0.2">
      <c r="A7" s="28" t="s">
        <v>185</v>
      </c>
      <c r="B7" s="22" t="s">
        <v>186</v>
      </c>
      <c r="C7" s="23">
        <v>145</v>
      </c>
      <c r="D7" s="24">
        <v>0.70443350000000005</v>
      </c>
      <c r="E7" s="23">
        <v>205</v>
      </c>
      <c r="F7" s="23">
        <v>180</v>
      </c>
      <c r="G7" s="24">
        <v>0.81614350000000002</v>
      </c>
      <c r="H7" s="23">
        <v>225</v>
      </c>
      <c r="I7" s="23">
        <v>165</v>
      </c>
      <c r="J7" s="24">
        <v>0.76388889999999998</v>
      </c>
      <c r="K7" s="23">
        <v>215</v>
      </c>
      <c r="L7" s="23">
        <v>155</v>
      </c>
      <c r="M7" s="24">
        <v>0.79292929999999995</v>
      </c>
      <c r="N7" s="23">
        <v>200</v>
      </c>
      <c r="O7" s="23">
        <v>200</v>
      </c>
      <c r="P7" s="24">
        <v>0.80894310000000003</v>
      </c>
      <c r="Q7" s="23">
        <v>245</v>
      </c>
    </row>
    <row r="8" spans="1:17" ht="15" customHeight="1" x14ac:dyDescent="0.2">
      <c r="A8" s="20" t="s">
        <v>179</v>
      </c>
      <c r="B8" t="s">
        <v>187</v>
      </c>
      <c r="C8" s="9" t="s">
        <v>29</v>
      </c>
      <c r="D8" s="10" t="s">
        <v>29</v>
      </c>
      <c r="E8" s="9" t="s">
        <v>29</v>
      </c>
      <c r="F8" s="9" t="s">
        <v>31</v>
      </c>
      <c r="G8" s="10" t="s">
        <v>31</v>
      </c>
      <c r="H8" s="9">
        <v>0</v>
      </c>
      <c r="I8" s="9" t="s">
        <v>31</v>
      </c>
      <c r="J8" s="10" t="s">
        <v>31</v>
      </c>
      <c r="K8" s="9">
        <v>0</v>
      </c>
      <c r="L8" s="9" t="s">
        <v>31</v>
      </c>
      <c r="M8" s="10" t="s">
        <v>31</v>
      </c>
      <c r="N8" s="9">
        <v>0</v>
      </c>
      <c r="O8" s="9" t="s">
        <v>29</v>
      </c>
      <c r="P8" s="10" t="s">
        <v>29</v>
      </c>
      <c r="Q8" s="9" t="s">
        <v>29</v>
      </c>
    </row>
    <row r="9" spans="1:17" ht="15" customHeight="1" x14ac:dyDescent="0.2">
      <c r="A9" s="20" t="s">
        <v>181</v>
      </c>
      <c r="B9" t="s">
        <v>188</v>
      </c>
      <c r="C9" s="9">
        <v>35</v>
      </c>
      <c r="D9" s="10">
        <v>0.9210526</v>
      </c>
      <c r="E9" s="9">
        <v>40</v>
      </c>
      <c r="F9" s="9">
        <v>15</v>
      </c>
      <c r="G9" s="10">
        <v>0.75</v>
      </c>
      <c r="H9" s="9">
        <v>20</v>
      </c>
      <c r="I9" s="9">
        <v>20</v>
      </c>
      <c r="J9" s="10">
        <v>0.85714290000000004</v>
      </c>
      <c r="K9" s="9">
        <v>20</v>
      </c>
      <c r="L9" s="9">
        <v>15</v>
      </c>
      <c r="M9" s="10">
        <v>0.9375</v>
      </c>
      <c r="N9" s="9">
        <v>15</v>
      </c>
      <c r="O9" s="9">
        <v>15</v>
      </c>
      <c r="P9" s="10">
        <v>0.88888889999999998</v>
      </c>
      <c r="Q9" s="9">
        <v>20</v>
      </c>
    </row>
    <row r="10" spans="1:17" ht="15" customHeight="1" x14ac:dyDescent="0.2">
      <c r="A10" s="20" t="s">
        <v>181</v>
      </c>
      <c r="B10" t="s">
        <v>189</v>
      </c>
      <c r="C10" s="9" t="s">
        <v>29</v>
      </c>
      <c r="D10" s="10" t="s">
        <v>29</v>
      </c>
      <c r="E10" s="9" t="s">
        <v>29</v>
      </c>
      <c r="F10" s="9" t="s">
        <v>31</v>
      </c>
      <c r="G10" s="10" t="s">
        <v>31</v>
      </c>
      <c r="H10" s="9">
        <v>0</v>
      </c>
      <c r="I10" s="9" t="s">
        <v>29</v>
      </c>
      <c r="J10" s="10" t="s">
        <v>29</v>
      </c>
      <c r="K10" s="9" t="s">
        <v>29</v>
      </c>
      <c r="L10" s="9" t="s">
        <v>31</v>
      </c>
      <c r="M10" s="10" t="s">
        <v>31</v>
      </c>
      <c r="N10" s="9">
        <v>0</v>
      </c>
      <c r="O10" s="9" t="s">
        <v>31</v>
      </c>
      <c r="P10" s="10" t="s">
        <v>31</v>
      </c>
      <c r="Q10" s="9">
        <v>0</v>
      </c>
    </row>
    <row r="11" spans="1:17" ht="15" customHeight="1" x14ac:dyDescent="0.2">
      <c r="A11" s="20" t="s">
        <v>181</v>
      </c>
      <c r="B11" t="s">
        <v>190</v>
      </c>
      <c r="C11" s="9" t="s">
        <v>31</v>
      </c>
      <c r="D11" s="10" t="s">
        <v>31</v>
      </c>
      <c r="E11" s="9" t="s">
        <v>31</v>
      </c>
      <c r="F11" s="9" t="s">
        <v>31</v>
      </c>
      <c r="G11" s="10" t="s">
        <v>31</v>
      </c>
      <c r="H11" s="9" t="s">
        <v>31</v>
      </c>
      <c r="I11" s="9">
        <v>15</v>
      </c>
      <c r="J11" s="10">
        <v>0.76470590000000005</v>
      </c>
      <c r="K11" s="9">
        <v>15</v>
      </c>
      <c r="L11" s="9">
        <v>35</v>
      </c>
      <c r="M11" s="10">
        <v>0.85365849999999999</v>
      </c>
      <c r="N11" s="9">
        <v>40</v>
      </c>
      <c r="O11" s="9">
        <v>20</v>
      </c>
      <c r="P11" s="10">
        <v>0.8</v>
      </c>
      <c r="Q11" s="9">
        <v>25</v>
      </c>
    </row>
    <row r="12" spans="1:17" ht="15" customHeight="1" x14ac:dyDescent="0.2">
      <c r="A12" s="20" t="s">
        <v>181</v>
      </c>
      <c r="B12" t="s">
        <v>191</v>
      </c>
      <c r="C12" s="9">
        <v>5</v>
      </c>
      <c r="D12" s="10">
        <v>0.83333330000000005</v>
      </c>
      <c r="E12" s="9">
        <v>5</v>
      </c>
      <c r="F12" s="9" t="s">
        <v>29</v>
      </c>
      <c r="G12" s="10" t="s">
        <v>29</v>
      </c>
      <c r="H12" s="9" t="s">
        <v>29</v>
      </c>
      <c r="I12" s="9" t="s">
        <v>29</v>
      </c>
      <c r="J12" s="10" t="s">
        <v>29</v>
      </c>
      <c r="K12" s="9" t="s">
        <v>29</v>
      </c>
      <c r="L12" s="9">
        <v>10</v>
      </c>
      <c r="M12" s="10">
        <v>0.76923079999999999</v>
      </c>
      <c r="N12" s="9">
        <v>15</v>
      </c>
      <c r="O12" s="9">
        <v>5</v>
      </c>
      <c r="P12" s="10">
        <v>1</v>
      </c>
      <c r="Q12" s="9">
        <v>5</v>
      </c>
    </row>
    <row r="13" spans="1:17" ht="15" customHeight="1" x14ac:dyDescent="0.2">
      <c r="A13" s="20" t="s">
        <v>181</v>
      </c>
      <c r="B13" t="s">
        <v>192</v>
      </c>
      <c r="C13" s="9" t="s">
        <v>31</v>
      </c>
      <c r="D13" s="10" t="s">
        <v>31</v>
      </c>
      <c r="E13" s="9" t="s">
        <v>31</v>
      </c>
      <c r="F13" s="9" t="s">
        <v>31</v>
      </c>
      <c r="G13" s="10" t="s">
        <v>31</v>
      </c>
      <c r="H13" s="9" t="s">
        <v>31</v>
      </c>
      <c r="I13" s="9">
        <v>240</v>
      </c>
      <c r="J13" s="10">
        <v>0.87912089999999998</v>
      </c>
      <c r="K13" s="9">
        <v>275</v>
      </c>
      <c r="L13" s="9">
        <v>410</v>
      </c>
      <c r="M13" s="10">
        <v>0.79532159999999996</v>
      </c>
      <c r="N13" s="9">
        <v>515</v>
      </c>
      <c r="O13" s="9">
        <v>690</v>
      </c>
      <c r="P13" s="10">
        <v>0.81316100000000002</v>
      </c>
      <c r="Q13" s="9">
        <v>850</v>
      </c>
    </row>
    <row r="14" spans="1:17" ht="15" customHeight="1" x14ac:dyDescent="0.2">
      <c r="A14" s="20" t="s">
        <v>181</v>
      </c>
      <c r="B14" t="s">
        <v>193</v>
      </c>
      <c r="C14" s="9">
        <v>435</v>
      </c>
      <c r="D14" s="10">
        <v>0.67651629999999996</v>
      </c>
      <c r="E14" s="9">
        <v>645</v>
      </c>
      <c r="F14" s="9">
        <v>505</v>
      </c>
      <c r="G14" s="10">
        <v>0.67287229999999998</v>
      </c>
      <c r="H14" s="9">
        <v>750</v>
      </c>
      <c r="I14" s="9">
        <v>375</v>
      </c>
      <c r="J14" s="10">
        <v>0.70643940000000005</v>
      </c>
      <c r="K14" s="9">
        <v>530</v>
      </c>
      <c r="L14" s="9">
        <v>340</v>
      </c>
      <c r="M14" s="10">
        <v>0.75055190000000005</v>
      </c>
      <c r="N14" s="9">
        <v>455</v>
      </c>
      <c r="O14" s="9" t="s">
        <v>31</v>
      </c>
      <c r="P14" s="10" t="s">
        <v>31</v>
      </c>
      <c r="Q14" s="9">
        <v>0</v>
      </c>
    </row>
    <row r="15" spans="1:17" ht="15" customHeight="1" x14ac:dyDescent="0.2">
      <c r="A15" s="20" t="s">
        <v>181</v>
      </c>
      <c r="B15" t="s">
        <v>194</v>
      </c>
      <c r="C15" s="9">
        <v>20</v>
      </c>
      <c r="D15" s="10">
        <v>0.84615379999999996</v>
      </c>
      <c r="E15" s="9">
        <v>25</v>
      </c>
      <c r="F15" s="9">
        <v>5</v>
      </c>
      <c r="G15" s="10">
        <v>0.3684211</v>
      </c>
      <c r="H15" s="9">
        <v>20</v>
      </c>
      <c r="I15" s="9">
        <v>25</v>
      </c>
      <c r="J15" s="10">
        <v>0.96</v>
      </c>
      <c r="K15" s="9">
        <v>25</v>
      </c>
      <c r="L15" s="9">
        <v>20</v>
      </c>
      <c r="M15" s="10">
        <v>0.72</v>
      </c>
      <c r="N15" s="9">
        <v>25</v>
      </c>
      <c r="O15" s="9">
        <v>15</v>
      </c>
      <c r="P15" s="10">
        <v>0.875</v>
      </c>
      <c r="Q15" s="9">
        <v>15</v>
      </c>
    </row>
    <row r="16" spans="1:17" ht="15" customHeight="1" x14ac:dyDescent="0.2">
      <c r="A16" s="20" t="s">
        <v>181</v>
      </c>
      <c r="B16" t="s">
        <v>195</v>
      </c>
      <c r="C16" s="9">
        <v>255</v>
      </c>
      <c r="D16" s="10">
        <v>0.94444439999999996</v>
      </c>
      <c r="E16" s="9">
        <v>270</v>
      </c>
      <c r="F16" s="9">
        <v>250</v>
      </c>
      <c r="G16" s="10">
        <v>0.72463770000000005</v>
      </c>
      <c r="H16" s="9">
        <v>345</v>
      </c>
      <c r="I16" s="9">
        <v>275</v>
      </c>
      <c r="J16" s="10">
        <v>0.94809690000000002</v>
      </c>
      <c r="K16" s="9">
        <v>290</v>
      </c>
      <c r="L16" s="9">
        <v>270</v>
      </c>
      <c r="M16" s="10">
        <v>0.92491469999999998</v>
      </c>
      <c r="N16" s="9">
        <v>295</v>
      </c>
      <c r="O16" s="9">
        <v>315</v>
      </c>
      <c r="P16" s="10">
        <v>0.87222219999999995</v>
      </c>
      <c r="Q16" s="9">
        <v>360</v>
      </c>
    </row>
    <row r="17" spans="1:17" ht="15" customHeight="1" x14ac:dyDescent="0.2">
      <c r="A17" s="20" t="s">
        <v>181</v>
      </c>
      <c r="B17" t="s">
        <v>196</v>
      </c>
      <c r="C17" s="9">
        <v>70</v>
      </c>
      <c r="D17" s="10">
        <v>0.53968249999999995</v>
      </c>
      <c r="E17" s="9">
        <v>125</v>
      </c>
      <c r="F17" s="9">
        <v>70</v>
      </c>
      <c r="G17" s="10">
        <v>0.65384620000000004</v>
      </c>
      <c r="H17" s="9">
        <v>105</v>
      </c>
      <c r="I17" s="9">
        <v>95</v>
      </c>
      <c r="J17" s="10">
        <v>0.72180449999999996</v>
      </c>
      <c r="K17" s="9">
        <v>135</v>
      </c>
      <c r="L17" s="9">
        <v>160</v>
      </c>
      <c r="M17" s="10">
        <v>0.86170210000000003</v>
      </c>
      <c r="N17" s="9">
        <v>190</v>
      </c>
      <c r="O17" s="9">
        <v>190</v>
      </c>
      <c r="P17" s="10">
        <v>0.75</v>
      </c>
      <c r="Q17" s="9">
        <v>255</v>
      </c>
    </row>
    <row r="18" spans="1:17" ht="15" customHeight="1" x14ac:dyDescent="0.2">
      <c r="A18" s="20" t="s">
        <v>181</v>
      </c>
      <c r="B18" t="s">
        <v>197</v>
      </c>
      <c r="C18" s="9">
        <v>75</v>
      </c>
      <c r="D18" s="10">
        <v>0.68141589999999996</v>
      </c>
      <c r="E18" s="9">
        <v>115</v>
      </c>
      <c r="F18" s="9">
        <v>65</v>
      </c>
      <c r="G18" s="10">
        <v>0.63725489999999996</v>
      </c>
      <c r="H18" s="9">
        <v>100</v>
      </c>
      <c r="I18" s="9">
        <v>55</v>
      </c>
      <c r="J18" s="10">
        <v>0.75</v>
      </c>
      <c r="K18" s="9">
        <v>75</v>
      </c>
      <c r="L18" s="9">
        <v>35</v>
      </c>
      <c r="M18" s="10">
        <v>1</v>
      </c>
      <c r="N18" s="9">
        <v>35</v>
      </c>
      <c r="O18" s="9">
        <v>40</v>
      </c>
      <c r="P18" s="10">
        <v>0.75</v>
      </c>
      <c r="Q18" s="9">
        <v>55</v>
      </c>
    </row>
    <row r="19" spans="1:17" ht="15" customHeight="1" x14ac:dyDescent="0.2">
      <c r="A19" s="20" t="s">
        <v>181</v>
      </c>
      <c r="B19" t="s">
        <v>198</v>
      </c>
      <c r="C19" s="9">
        <v>75</v>
      </c>
      <c r="D19" s="10">
        <v>0.81720429999999999</v>
      </c>
      <c r="E19" s="9">
        <v>95</v>
      </c>
      <c r="F19" s="9">
        <v>75</v>
      </c>
      <c r="G19" s="10">
        <v>0.84883719999999996</v>
      </c>
      <c r="H19" s="9">
        <v>85</v>
      </c>
      <c r="I19" s="9">
        <v>75</v>
      </c>
      <c r="J19" s="10">
        <v>0.82417580000000001</v>
      </c>
      <c r="K19" s="9">
        <v>90</v>
      </c>
      <c r="L19" s="9">
        <v>60</v>
      </c>
      <c r="M19" s="10">
        <v>0.85915490000000005</v>
      </c>
      <c r="N19" s="9">
        <v>70</v>
      </c>
      <c r="O19" s="9">
        <v>70</v>
      </c>
      <c r="P19" s="10">
        <v>0.82142859999999995</v>
      </c>
      <c r="Q19" s="9">
        <v>85</v>
      </c>
    </row>
    <row r="20" spans="1:17" ht="15" customHeight="1" x14ac:dyDescent="0.2">
      <c r="A20" s="20" t="s">
        <v>181</v>
      </c>
      <c r="B20" t="s">
        <v>199</v>
      </c>
      <c r="C20" s="9">
        <v>15</v>
      </c>
      <c r="D20" s="10">
        <v>0.65217389999999997</v>
      </c>
      <c r="E20" s="9">
        <v>25</v>
      </c>
      <c r="F20" s="9">
        <v>25</v>
      </c>
      <c r="G20" s="10">
        <v>0.78125</v>
      </c>
      <c r="H20" s="9">
        <v>30</v>
      </c>
      <c r="I20" s="9">
        <v>15</v>
      </c>
      <c r="J20" s="10">
        <v>0.84210529999999995</v>
      </c>
      <c r="K20" s="9">
        <v>20</v>
      </c>
      <c r="L20" s="9">
        <v>15</v>
      </c>
      <c r="M20" s="10">
        <v>0.80952380000000002</v>
      </c>
      <c r="N20" s="9">
        <v>20</v>
      </c>
      <c r="O20" s="9">
        <v>20</v>
      </c>
      <c r="P20" s="10">
        <v>0.86363639999999997</v>
      </c>
      <c r="Q20" s="9">
        <v>20</v>
      </c>
    </row>
    <row r="21" spans="1:17" ht="15" customHeight="1" x14ac:dyDescent="0.2">
      <c r="A21" s="20" t="s">
        <v>181</v>
      </c>
      <c r="B21" t="s">
        <v>200</v>
      </c>
      <c r="C21" s="9">
        <v>145</v>
      </c>
      <c r="D21" s="10">
        <v>0.65765770000000001</v>
      </c>
      <c r="E21" s="9">
        <v>220</v>
      </c>
      <c r="F21" s="9">
        <v>165</v>
      </c>
      <c r="G21" s="10">
        <v>0.70042190000000004</v>
      </c>
      <c r="H21" s="9">
        <v>235</v>
      </c>
      <c r="I21" s="9">
        <v>185</v>
      </c>
      <c r="J21" s="10">
        <v>0.78242679999999998</v>
      </c>
      <c r="K21" s="9">
        <v>240</v>
      </c>
      <c r="L21" s="9">
        <v>85</v>
      </c>
      <c r="M21" s="10">
        <v>0.68</v>
      </c>
      <c r="N21" s="9">
        <v>125</v>
      </c>
      <c r="O21" s="9">
        <v>105</v>
      </c>
      <c r="P21" s="10">
        <v>0.71527779999999996</v>
      </c>
      <c r="Q21" s="9">
        <v>145</v>
      </c>
    </row>
    <row r="22" spans="1:17" ht="15" customHeight="1" x14ac:dyDescent="0.2">
      <c r="A22" s="20" t="s">
        <v>181</v>
      </c>
      <c r="B22" t="s">
        <v>201</v>
      </c>
      <c r="C22" s="9">
        <v>80</v>
      </c>
      <c r="D22" s="10">
        <v>0.76190480000000005</v>
      </c>
      <c r="E22" s="9">
        <v>105</v>
      </c>
      <c r="F22" s="9">
        <v>70</v>
      </c>
      <c r="G22" s="10">
        <v>0.97142859999999998</v>
      </c>
      <c r="H22" s="9">
        <v>70</v>
      </c>
      <c r="I22" s="9">
        <v>70</v>
      </c>
      <c r="J22" s="10">
        <v>0.82558140000000002</v>
      </c>
      <c r="K22" s="9">
        <v>85</v>
      </c>
      <c r="L22" s="9">
        <v>55</v>
      </c>
      <c r="M22" s="10">
        <v>0.84615379999999996</v>
      </c>
      <c r="N22" s="9">
        <v>65</v>
      </c>
      <c r="O22" s="9">
        <v>70</v>
      </c>
      <c r="P22" s="10">
        <v>0.94666669999999997</v>
      </c>
      <c r="Q22" s="9">
        <v>75</v>
      </c>
    </row>
    <row r="23" spans="1:17" ht="15" customHeight="1" x14ac:dyDescent="0.2">
      <c r="A23" s="20" t="s">
        <v>183</v>
      </c>
      <c r="B23" t="s">
        <v>190</v>
      </c>
      <c r="C23" s="9" t="s">
        <v>31</v>
      </c>
      <c r="D23" s="10" t="s">
        <v>31</v>
      </c>
      <c r="E23" s="9" t="s">
        <v>31</v>
      </c>
      <c r="F23" s="9" t="s">
        <v>31</v>
      </c>
      <c r="G23" s="10" t="s">
        <v>31</v>
      </c>
      <c r="H23" s="9" t="s">
        <v>31</v>
      </c>
      <c r="I23" s="9">
        <v>45</v>
      </c>
      <c r="J23" s="10">
        <v>0.97826089999999999</v>
      </c>
      <c r="K23" s="9">
        <v>45</v>
      </c>
      <c r="L23" s="9">
        <v>15</v>
      </c>
      <c r="M23" s="10">
        <v>0.80952380000000002</v>
      </c>
      <c r="N23" s="9">
        <v>20</v>
      </c>
      <c r="O23" s="9">
        <v>20</v>
      </c>
      <c r="P23" s="10">
        <v>0.78571429999999998</v>
      </c>
      <c r="Q23" s="9">
        <v>30</v>
      </c>
    </row>
    <row r="24" spans="1:17" ht="15" customHeight="1" x14ac:dyDescent="0.2">
      <c r="A24" s="20" t="s">
        <v>183</v>
      </c>
      <c r="B24" t="s">
        <v>202</v>
      </c>
      <c r="C24" s="9">
        <v>275</v>
      </c>
      <c r="D24" s="10">
        <v>0.81470589999999998</v>
      </c>
      <c r="E24" s="9">
        <v>340</v>
      </c>
      <c r="F24" s="9">
        <v>240</v>
      </c>
      <c r="G24" s="10">
        <v>0.83216780000000001</v>
      </c>
      <c r="H24" s="9">
        <v>285</v>
      </c>
      <c r="I24" s="9">
        <v>265</v>
      </c>
      <c r="J24" s="10">
        <v>0.91986060000000003</v>
      </c>
      <c r="K24" s="9">
        <v>285</v>
      </c>
      <c r="L24" s="9">
        <v>260</v>
      </c>
      <c r="M24" s="10">
        <v>0.86184210000000006</v>
      </c>
      <c r="N24" s="9">
        <v>305</v>
      </c>
      <c r="O24" s="9">
        <v>320</v>
      </c>
      <c r="P24" s="10">
        <v>0.87027030000000005</v>
      </c>
      <c r="Q24" s="9">
        <v>370</v>
      </c>
    </row>
    <row r="25" spans="1:17" ht="15" customHeight="1" x14ac:dyDescent="0.2">
      <c r="A25" s="20" t="s">
        <v>183</v>
      </c>
      <c r="B25" t="s">
        <v>192</v>
      </c>
      <c r="C25" s="9" t="s">
        <v>31</v>
      </c>
      <c r="D25" s="10" t="s">
        <v>31</v>
      </c>
      <c r="E25" s="9" t="s">
        <v>31</v>
      </c>
      <c r="F25" s="9" t="s">
        <v>31</v>
      </c>
      <c r="G25" s="10" t="s">
        <v>31</v>
      </c>
      <c r="H25" s="9" t="s">
        <v>31</v>
      </c>
      <c r="I25" s="9">
        <v>235</v>
      </c>
      <c r="J25" s="10">
        <v>0.92125979999999996</v>
      </c>
      <c r="K25" s="9">
        <v>255</v>
      </c>
      <c r="L25" s="9">
        <v>525</v>
      </c>
      <c r="M25" s="10">
        <v>0.8167702</v>
      </c>
      <c r="N25" s="9">
        <v>645</v>
      </c>
      <c r="O25" s="9">
        <v>985</v>
      </c>
      <c r="P25" s="10">
        <v>0.81848460000000001</v>
      </c>
      <c r="Q25" s="9">
        <v>1200</v>
      </c>
    </row>
    <row r="26" spans="1:17" ht="15" customHeight="1" x14ac:dyDescent="0.2">
      <c r="A26" s="20" t="s">
        <v>183</v>
      </c>
      <c r="B26" t="s">
        <v>193</v>
      </c>
      <c r="C26" s="9">
        <v>1630</v>
      </c>
      <c r="D26" s="10">
        <v>0.76680769999999998</v>
      </c>
      <c r="E26" s="9">
        <v>2125</v>
      </c>
      <c r="F26" s="9">
        <v>1425</v>
      </c>
      <c r="G26" s="10">
        <v>0.78579299999999996</v>
      </c>
      <c r="H26" s="9">
        <v>1815</v>
      </c>
      <c r="I26" s="9">
        <v>1235</v>
      </c>
      <c r="J26" s="10">
        <v>0.78639539999999997</v>
      </c>
      <c r="K26" s="9">
        <v>1575</v>
      </c>
      <c r="L26" s="9">
        <v>695</v>
      </c>
      <c r="M26" s="10">
        <v>0.85362850000000001</v>
      </c>
      <c r="N26" s="9">
        <v>815</v>
      </c>
      <c r="O26" s="9" t="s">
        <v>31</v>
      </c>
      <c r="P26" s="10" t="s">
        <v>31</v>
      </c>
      <c r="Q26" s="9">
        <v>0</v>
      </c>
    </row>
    <row r="27" spans="1:17" ht="15" customHeight="1" x14ac:dyDescent="0.2">
      <c r="A27" s="20" t="s">
        <v>183</v>
      </c>
      <c r="B27" t="s">
        <v>203</v>
      </c>
      <c r="C27" s="9">
        <v>165</v>
      </c>
      <c r="D27" s="10">
        <v>0.9375</v>
      </c>
      <c r="E27" s="9">
        <v>175</v>
      </c>
      <c r="F27" s="9">
        <v>170</v>
      </c>
      <c r="G27" s="10">
        <v>0.98843930000000002</v>
      </c>
      <c r="H27" s="9">
        <v>175</v>
      </c>
      <c r="I27" s="9">
        <v>155</v>
      </c>
      <c r="J27" s="10">
        <v>0.97499999999999998</v>
      </c>
      <c r="K27" s="9">
        <v>160</v>
      </c>
      <c r="L27" s="9">
        <v>105</v>
      </c>
      <c r="M27" s="10">
        <v>0.98130839999999997</v>
      </c>
      <c r="N27" s="9">
        <v>105</v>
      </c>
      <c r="O27" s="9">
        <v>130</v>
      </c>
      <c r="P27" s="10">
        <v>0.95652170000000003</v>
      </c>
      <c r="Q27" s="9">
        <v>140</v>
      </c>
    </row>
    <row r="28" spans="1:17" ht="15" customHeight="1" x14ac:dyDescent="0.2">
      <c r="A28" s="20" t="s">
        <v>183</v>
      </c>
      <c r="B28" t="s">
        <v>194</v>
      </c>
      <c r="C28" s="9">
        <v>40</v>
      </c>
      <c r="D28" s="10">
        <v>0.90697669999999997</v>
      </c>
      <c r="E28" s="9">
        <v>45</v>
      </c>
      <c r="F28" s="9">
        <v>25</v>
      </c>
      <c r="G28" s="10">
        <v>0.6857143</v>
      </c>
      <c r="H28" s="9">
        <v>35</v>
      </c>
      <c r="I28" s="9">
        <v>45</v>
      </c>
      <c r="J28" s="10">
        <v>0.90196080000000001</v>
      </c>
      <c r="K28" s="9">
        <v>50</v>
      </c>
      <c r="L28" s="9">
        <v>25</v>
      </c>
      <c r="M28" s="10">
        <v>0.92307689999999998</v>
      </c>
      <c r="N28" s="9">
        <v>25</v>
      </c>
      <c r="O28" s="9">
        <v>30</v>
      </c>
      <c r="P28" s="10">
        <v>0.81081080000000005</v>
      </c>
      <c r="Q28" s="9">
        <v>35</v>
      </c>
    </row>
    <row r="29" spans="1:17" ht="15" customHeight="1" x14ac:dyDescent="0.2">
      <c r="A29" s="20" t="s">
        <v>183</v>
      </c>
      <c r="B29" t="s">
        <v>204</v>
      </c>
      <c r="C29" s="9">
        <v>5</v>
      </c>
      <c r="D29" s="10">
        <v>0.46666669999999999</v>
      </c>
      <c r="E29" s="9">
        <v>15</v>
      </c>
      <c r="F29" s="9">
        <v>5</v>
      </c>
      <c r="G29" s="10">
        <v>1</v>
      </c>
      <c r="H29" s="9">
        <v>5</v>
      </c>
      <c r="I29" s="9" t="s">
        <v>29</v>
      </c>
      <c r="J29" s="10" t="s">
        <v>29</v>
      </c>
      <c r="K29" s="9" t="s">
        <v>29</v>
      </c>
      <c r="L29" s="9">
        <v>15</v>
      </c>
      <c r="M29" s="10">
        <v>1</v>
      </c>
      <c r="N29" s="9">
        <v>15</v>
      </c>
      <c r="O29" s="9">
        <v>10</v>
      </c>
      <c r="P29" s="10">
        <v>0.9</v>
      </c>
      <c r="Q29" s="9">
        <v>10</v>
      </c>
    </row>
    <row r="30" spans="1:17" ht="15" customHeight="1" x14ac:dyDescent="0.2">
      <c r="A30" s="20" t="s">
        <v>183</v>
      </c>
      <c r="B30" t="s">
        <v>195</v>
      </c>
      <c r="C30" s="9">
        <v>170</v>
      </c>
      <c r="D30" s="10">
        <v>0.79629629999999996</v>
      </c>
      <c r="E30" s="9">
        <v>215</v>
      </c>
      <c r="F30" s="9">
        <v>135</v>
      </c>
      <c r="G30" s="10">
        <v>0.6834171</v>
      </c>
      <c r="H30" s="9">
        <v>200</v>
      </c>
      <c r="I30" s="9">
        <v>200</v>
      </c>
      <c r="J30" s="10">
        <v>0.93087560000000003</v>
      </c>
      <c r="K30" s="9">
        <v>215</v>
      </c>
      <c r="L30" s="9">
        <v>155</v>
      </c>
      <c r="M30" s="10">
        <v>0.88439310000000004</v>
      </c>
      <c r="N30" s="9">
        <v>175</v>
      </c>
      <c r="O30" s="9">
        <v>155</v>
      </c>
      <c r="P30" s="10">
        <v>0.89080459999999995</v>
      </c>
      <c r="Q30" s="9">
        <v>175</v>
      </c>
    </row>
    <row r="31" spans="1:17" ht="15" customHeight="1" x14ac:dyDescent="0.2">
      <c r="A31" s="20" t="s">
        <v>183</v>
      </c>
      <c r="B31" t="s">
        <v>196</v>
      </c>
      <c r="C31" s="9">
        <v>675</v>
      </c>
      <c r="D31" s="10">
        <v>0.81796120000000005</v>
      </c>
      <c r="E31" s="9">
        <v>825</v>
      </c>
      <c r="F31" s="9">
        <v>620</v>
      </c>
      <c r="G31" s="10">
        <v>0.87201130000000004</v>
      </c>
      <c r="H31" s="9">
        <v>710</v>
      </c>
      <c r="I31" s="9">
        <v>445</v>
      </c>
      <c r="J31" s="10">
        <v>0.89156630000000003</v>
      </c>
      <c r="K31" s="9">
        <v>500</v>
      </c>
      <c r="L31" s="9">
        <v>270</v>
      </c>
      <c r="M31" s="10">
        <v>0.7809798</v>
      </c>
      <c r="N31" s="9">
        <v>345</v>
      </c>
      <c r="O31" s="9">
        <v>255</v>
      </c>
      <c r="P31" s="10">
        <v>0.86689419999999995</v>
      </c>
      <c r="Q31" s="9">
        <v>295</v>
      </c>
    </row>
    <row r="32" spans="1:17" ht="15" customHeight="1" x14ac:dyDescent="0.2">
      <c r="A32" s="20" t="s">
        <v>183</v>
      </c>
      <c r="B32" t="s">
        <v>197</v>
      </c>
      <c r="C32" s="9">
        <v>230</v>
      </c>
      <c r="D32" s="10">
        <v>0.82374099999999995</v>
      </c>
      <c r="E32" s="9">
        <v>280</v>
      </c>
      <c r="F32" s="9">
        <v>205</v>
      </c>
      <c r="G32" s="10">
        <v>0.78076920000000005</v>
      </c>
      <c r="H32" s="9">
        <v>260</v>
      </c>
      <c r="I32" s="9">
        <v>180</v>
      </c>
      <c r="J32" s="10">
        <v>0.94179889999999999</v>
      </c>
      <c r="K32" s="9">
        <v>190</v>
      </c>
      <c r="L32" s="9">
        <v>145</v>
      </c>
      <c r="M32" s="10">
        <v>0.84210529999999995</v>
      </c>
      <c r="N32" s="9">
        <v>170</v>
      </c>
      <c r="O32" s="9">
        <v>90</v>
      </c>
      <c r="P32" s="10">
        <v>0.91919189999999995</v>
      </c>
      <c r="Q32" s="9">
        <v>100</v>
      </c>
    </row>
    <row r="33" spans="1:17" s="30" customFormat="1" ht="15" customHeight="1" x14ac:dyDescent="0.2">
      <c r="A33" s="29" t="s">
        <v>183</v>
      </c>
      <c r="B33" s="30" t="s">
        <v>205</v>
      </c>
      <c r="C33" s="31">
        <v>395</v>
      </c>
      <c r="D33" s="32">
        <v>0.78642710000000005</v>
      </c>
      <c r="E33" s="31">
        <v>500</v>
      </c>
      <c r="F33" s="31">
        <v>375</v>
      </c>
      <c r="G33" s="32">
        <v>0.70967740000000001</v>
      </c>
      <c r="H33" s="31">
        <v>525</v>
      </c>
      <c r="I33" s="31">
        <v>465</v>
      </c>
      <c r="J33" s="32">
        <v>0.88279770000000002</v>
      </c>
      <c r="K33" s="31">
        <v>530</v>
      </c>
      <c r="L33" s="31">
        <v>265</v>
      </c>
      <c r="M33" s="32">
        <v>0.91408929999999999</v>
      </c>
      <c r="N33" s="31">
        <v>290</v>
      </c>
      <c r="O33" s="31">
        <v>250</v>
      </c>
      <c r="P33" s="32">
        <v>0.91240880000000002</v>
      </c>
      <c r="Q33" s="31">
        <v>275</v>
      </c>
    </row>
    <row r="34" spans="1:17" ht="15" customHeight="1" x14ac:dyDescent="0.2">
      <c r="A34" s="20" t="s">
        <v>183</v>
      </c>
      <c r="B34" t="s">
        <v>206</v>
      </c>
      <c r="C34" s="9">
        <v>15</v>
      </c>
      <c r="D34" s="10">
        <v>0.8823529</v>
      </c>
      <c r="E34" s="9">
        <v>15</v>
      </c>
      <c r="F34" s="9" t="s">
        <v>29</v>
      </c>
      <c r="G34" s="10" t="s">
        <v>29</v>
      </c>
      <c r="H34" s="9">
        <v>10</v>
      </c>
      <c r="I34" s="9">
        <v>10</v>
      </c>
      <c r="J34" s="10">
        <v>0.66666669999999995</v>
      </c>
      <c r="K34" s="9">
        <v>10</v>
      </c>
      <c r="L34" s="9">
        <v>10</v>
      </c>
      <c r="M34" s="10">
        <v>0.78571429999999998</v>
      </c>
      <c r="N34" s="9">
        <v>15</v>
      </c>
      <c r="O34" s="9">
        <v>10</v>
      </c>
      <c r="P34" s="10">
        <v>0.91666669999999995</v>
      </c>
      <c r="Q34" s="9">
        <v>10</v>
      </c>
    </row>
    <row r="35" spans="1:17" ht="15" customHeight="1" x14ac:dyDescent="0.2">
      <c r="A35" s="20" t="s">
        <v>183</v>
      </c>
      <c r="B35" t="s">
        <v>207</v>
      </c>
      <c r="C35" s="9">
        <v>125</v>
      </c>
      <c r="D35" s="10">
        <v>0.88811189999999995</v>
      </c>
      <c r="E35" s="9">
        <v>145</v>
      </c>
      <c r="F35" s="9">
        <v>190</v>
      </c>
      <c r="G35" s="10">
        <v>0.85135139999999998</v>
      </c>
      <c r="H35" s="9">
        <v>220</v>
      </c>
      <c r="I35" s="9">
        <v>140</v>
      </c>
      <c r="J35" s="10">
        <v>0.875</v>
      </c>
      <c r="K35" s="9">
        <v>160</v>
      </c>
      <c r="L35" s="9">
        <v>115</v>
      </c>
      <c r="M35" s="10">
        <v>0.92</v>
      </c>
      <c r="N35" s="9">
        <v>125</v>
      </c>
      <c r="O35" s="9">
        <v>90</v>
      </c>
      <c r="P35" s="10">
        <v>0.93617019999999995</v>
      </c>
      <c r="Q35" s="9">
        <v>95</v>
      </c>
    </row>
    <row r="36" spans="1:17" ht="15" customHeight="1" x14ac:dyDescent="0.2">
      <c r="A36" s="20" t="s">
        <v>183</v>
      </c>
      <c r="B36" t="s">
        <v>199</v>
      </c>
      <c r="C36" s="9">
        <v>295</v>
      </c>
      <c r="D36" s="10">
        <v>0.8776119</v>
      </c>
      <c r="E36" s="9">
        <v>335</v>
      </c>
      <c r="F36" s="9">
        <v>325</v>
      </c>
      <c r="G36" s="10">
        <v>0.86170210000000003</v>
      </c>
      <c r="H36" s="9">
        <v>375</v>
      </c>
      <c r="I36" s="9">
        <v>310</v>
      </c>
      <c r="J36" s="10">
        <v>0.939577</v>
      </c>
      <c r="K36" s="9">
        <v>330</v>
      </c>
      <c r="L36" s="9">
        <v>250</v>
      </c>
      <c r="M36" s="10">
        <v>0.92193309999999995</v>
      </c>
      <c r="N36" s="9">
        <v>270</v>
      </c>
      <c r="O36" s="9">
        <v>155</v>
      </c>
      <c r="P36" s="10">
        <v>0.92771079999999995</v>
      </c>
      <c r="Q36" s="9">
        <v>165</v>
      </c>
    </row>
    <row r="37" spans="1:17" ht="15" customHeight="1" x14ac:dyDescent="0.2">
      <c r="A37" s="20" t="s">
        <v>183</v>
      </c>
      <c r="B37" t="s">
        <v>208</v>
      </c>
      <c r="C37" s="9" t="s">
        <v>31</v>
      </c>
      <c r="D37" s="10" t="s">
        <v>31</v>
      </c>
      <c r="E37" s="9">
        <v>0</v>
      </c>
      <c r="F37" s="9" t="s">
        <v>31</v>
      </c>
      <c r="G37" s="10" t="s">
        <v>31</v>
      </c>
      <c r="H37" s="9">
        <v>0</v>
      </c>
      <c r="I37" s="9" t="s">
        <v>31</v>
      </c>
      <c r="J37" s="10" t="s">
        <v>31</v>
      </c>
      <c r="K37" s="9">
        <v>0</v>
      </c>
      <c r="L37" s="9" t="s">
        <v>31</v>
      </c>
      <c r="M37" s="10" t="s">
        <v>31</v>
      </c>
      <c r="N37" s="9">
        <v>0</v>
      </c>
      <c r="O37" s="9" t="s">
        <v>29</v>
      </c>
      <c r="P37" s="10" t="s">
        <v>29</v>
      </c>
      <c r="Q37" s="9" t="s">
        <v>29</v>
      </c>
    </row>
    <row r="38" spans="1:17" ht="15" customHeight="1" x14ac:dyDescent="0.2">
      <c r="A38" s="20" t="s">
        <v>183</v>
      </c>
      <c r="B38" t="s">
        <v>200</v>
      </c>
      <c r="C38" s="9">
        <v>1085</v>
      </c>
      <c r="D38" s="10">
        <v>0.80251479999999997</v>
      </c>
      <c r="E38" s="9">
        <v>1350</v>
      </c>
      <c r="F38" s="9">
        <v>1115</v>
      </c>
      <c r="G38" s="10">
        <v>0.82948619999999995</v>
      </c>
      <c r="H38" s="9">
        <v>1345</v>
      </c>
      <c r="I38" s="9">
        <v>1185</v>
      </c>
      <c r="J38" s="10">
        <v>0.89315270000000002</v>
      </c>
      <c r="K38" s="9">
        <v>1330</v>
      </c>
      <c r="L38" s="9">
        <v>860</v>
      </c>
      <c r="M38" s="10">
        <v>0.82183910000000004</v>
      </c>
      <c r="N38" s="9">
        <v>1045</v>
      </c>
      <c r="O38" s="9">
        <v>755</v>
      </c>
      <c r="P38" s="10">
        <v>0.87601390000000001</v>
      </c>
      <c r="Q38" s="9">
        <v>865</v>
      </c>
    </row>
    <row r="39" spans="1:17" ht="15" customHeight="1" x14ac:dyDescent="0.2">
      <c r="A39" s="20" t="s">
        <v>185</v>
      </c>
      <c r="B39" t="s">
        <v>209</v>
      </c>
      <c r="C39" s="9">
        <v>30</v>
      </c>
      <c r="D39" s="10">
        <v>0.71428570000000002</v>
      </c>
      <c r="E39" s="9">
        <v>40</v>
      </c>
      <c r="F39" s="9">
        <v>45</v>
      </c>
      <c r="G39" s="10">
        <v>0.84313729999999998</v>
      </c>
      <c r="H39" s="9">
        <v>50</v>
      </c>
      <c r="I39" s="9">
        <v>70</v>
      </c>
      <c r="J39" s="10">
        <v>0.625</v>
      </c>
      <c r="K39" s="9">
        <v>110</v>
      </c>
      <c r="L39" s="9">
        <v>50</v>
      </c>
      <c r="M39" s="10">
        <v>0.81666669999999997</v>
      </c>
      <c r="N39" s="9">
        <v>60</v>
      </c>
      <c r="O39" s="9">
        <v>55</v>
      </c>
      <c r="P39" s="10">
        <v>0.875</v>
      </c>
      <c r="Q39" s="9">
        <v>65</v>
      </c>
    </row>
    <row r="40" spans="1:17" ht="15" customHeight="1" x14ac:dyDescent="0.2">
      <c r="A40" s="20" t="s">
        <v>185</v>
      </c>
      <c r="B40" t="s">
        <v>210</v>
      </c>
      <c r="C40" s="9">
        <v>115</v>
      </c>
      <c r="D40" s="10">
        <v>0.70186340000000003</v>
      </c>
      <c r="E40" s="9">
        <v>160</v>
      </c>
      <c r="F40" s="9">
        <v>140</v>
      </c>
      <c r="G40" s="10">
        <v>0.80813950000000001</v>
      </c>
      <c r="H40" s="9">
        <v>170</v>
      </c>
      <c r="I40" s="9">
        <v>95</v>
      </c>
      <c r="J40" s="10">
        <v>0.91346150000000004</v>
      </c>
      <c r="K40" s="9">
        <v>105</v>
      </c>
      <c r="L40" s="9">
        <v>110</v>
      </c>
      <c r="M40" s="10">
        <v>0.78260870000000005</v>
      </c>
      <c r="N40" s="9">
        <v>140</v>
      </c>
      <c r="O40" s="9">
        <v>145</v>
      </c>
      <c r="P40" s="10">
        <v>0.78571429999999998</v>
      </c>
      <c r="Q40" s="9">
        <v>180</v>
      </c>
    </row>
    <row r="41" spans="1:17"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Peter Di Mambro</cp:lastModifiedBy>
  <dcterms:created xsi:type="dcterms:W3CDTF">2022-07-17T18:44:53Z</dcterms:created>
  <dcterms:modified xsi:type="dcterms:W3CDTF">2022-08-12T11:42:06Z</dcterms:modified>
</cp:coreProperties>
</file>