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5427"/>
  <workbookPr defaultThemeVersion="166925"/>
  <mc:AlternateContent xmlns:mc="http://schemas.openxmlformats.org/markup-compatibility/2006">
    <mc:Choice Requires="x15">
      <x15ac:absPath xmlns:x15ac="http://schemas.microsoft.com/office/spreadsheetml/2010/11/ac" url="D:\Publications\Website\1 Web - Current\Statistics\Attainment Statistics (August)\2022\"/>
    </mc:Choice>
  </mc:AlternateContent>
  <xr:revisionPtr revIDLastSave="0" documentId="8_{32CEBBC3-8423-437F-BAA0-D9BDCD324E98}" xr6:coauthVersionLast="47" xr6:coauthVersionMax="47" xr10:uidLastSave="{00000000-0000-0000-0000-000000000000}"/>
  <bookViews>
    <workbookView xWindow="-120" yWindow="-120" windowWidth="29040" windowHeight="15840"/>
  </bookViews>
  <sheets>
    <sheet name="Contents" sheetId="1" r:id="rId1"/>
    <sheet name="National_2" sheetId="2" r:id="rId2"/>
    <sheet name="National_3" sheetId="3" r:id="rId3"/>
    <sheet name="National_4" sheetId="4" r:id="rId4"/>
    <sheet name="National_5" sheetId="5" r:id="rId5"/>
    <sheet name="Higher" sheetId="6" r:id="rId6"/>
    <sheet name="Advanced_Higher" sheetId="7" r:id="rId7"/>
    <sheet name="Scottish_Baccalaureate" sheetId="8" r:id="rId8"/>
    <sheet name="Skills_for_Work" sheetId="9" r:id="rId9"/>
    <sheet name="Awards" sheetId="10" r:id="rId10"/>
    <sheet name="National_Progression_Awards" sheetId="11" r:id="rId11"/>
    <sheet name="National_Certificates" sheetId="12" r:id="rId12"/>
    <sheet name="Stage_Breakdowns" sheetId="13" r:id="rId13"/>
    <sheet name="Notes"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A15" i="1" l="1"/>
  <c r="A14" i="1"/>
  <c r="A13" i="1"/>
  <c r="A12" i="1"/>
  <c r="A11" i="1"/>
  <c r="A10" i="1"/>
  <c r="A9" i="1"/>
  <c r="A8" i="1"/>
  <c r="A7" i="1"/>
  <c r="A6" i="1"/>
  <c r="A5" i="1"/>
  <c r="A4" i="1"/>
  <c r="A3" i="1"/>
</calcChain>
</file>

<file path=xl/sharedStrings.xml><?xml version="1.0" encoding="utf-8"?>
<sst xmlns="http://schemas.openxmlformats.org/spreadsheetml/2006/main" count="2991" uniqueCount="356">
  <si>
    <t>Provisional Attainment Statistics - August 2022 - Other centres</t>
  </si>
  <si>
    <t>Provisional Attainment Statistics - August 2022 - Other centres presents a summary of entries and attainment on results day in August for Other centres only</t>
  </si>
  <si>
    <t>Reference: 22PACO</t>
  </si>
  <si>
    <t>Release date: 9 August 2022</t>
  </si>
  <si>
    <t>Head of Profession: Stephen J. Price</t>
  </si>
  <si>
    <t>Contact: data.analytics@sqa.org.uk</t>
  </si>
  <si>
    <t>Table 1: Provisional National 2 Attainment</t>
  </si>
  <si>
    <t>Some shorthand is used in this table, [c] where the value is suppressed to protect against the risk of disclosure of personal information, [low] for a value less than 0.05% and [z] for not applicable</t>
  </si>
  <si>
    <t>Subject</t>
  </si>
  <si>
    <t>Awarded Count 2022</t>
  </si>
  <si>
    <t>Awarded Percentage 2022</t>
  </si>
  <si>
    <t>Entries 2022</t>
  </si>
  <si>
    <t>Awarded Count 2021</t>
  </si>
  <si>
    <t>Awarded Percentage 2021</t>
  </si>
  <si>
    <t>Entries 2021</t>
  </si>
  <si>
    <t>Awarded Count 2020</t>
  </si>
  <si>
    <t>Awarded Percentage 2020</t>
  </si>
  <si>
    <t>Entries 2020</t>
  </si>
  <si>
    <t>Awarded Count 2019</t>
  </si>
  <si>
    <t>Awarded Percentage 2019</t>
  </si>
  <si>
    <t>Entries 2019</t>
  </si>
  <si>
    <t>Awarded Count 2018</t>
  </si>
  <si>
    <t>Awarded Percentage 2018</t>
  </si>
  <si>
    <t>Entries 2018</t>
  </si>
  <si>
    <t>Creative Arts</t>
  </si>
  <si>
    <t>[z]</t>
  </si>
  <si>
    <t>Practical Craft Skills</t>
  </si>
  <si>
    <t>[c]</t>
  </si>
  <si>
    <t>Total</t>
  </si>
  <si>
    <t>Table 2: Provisional National 3 Attainment</t>
  </si>
  <si>
    <t>Applications of Mathematics</t>
  </si>
  <si>
    <t>English</t>
  </si>
  <si>
    <t>English for Speakers of Other Languages</t>
  </si>
  <si>
    <t>Media</t>
  </si>
  <si>
    <t>Table 3: Provisional National 4 Attainment</t>
  </si>
  <si>
    <t>Business</t>
  </si>
  <si>
    <t>Mathematics</t>
  </si>
  <si>
    <t>Table 4: Provisional National 5 Attainment</t>
  </si>
  <si>
    <t>Grade A Count 2022</t>
  </si>
  <si>
    <t>Grade A Percentage 2022</t>
  </si>
  <si>
    <t>Grades A-B Count 2022</t>
  </si>
  <si>
    <t>Grades A-B Percentage 2022</t>
  </si>
  <si>
    <t>Grades A-C Count 2022</t>
  </si>
  <si>
    <t>Grades A-C Percentage 2022</t>
  </si>
  <si>
    <t>Grades A-D Count 2022</t>
  </si>
  <si>
    <t>Grades A-D Percentage 2022</t>
  </si>
  <si>
    <t>No Award Count 2022</t>
  </si>
  <si>
    <t>No Award Percentage 2022</t>
  </si>
  <si>
    <t>Grade A Count 2021</t>
  </si>
  <si>
    <t>Grade A Percentage 2021</t>
  </si>
  <si>
    <t>Grades A-B Count 2021</t>
  </si>
  <si>
    <t>Grades A-B Percentage 2021</t>
  </si>
  <si>
    <t>Grades A-C Count 2021</t>
  </si>
  <si>
    <t>Grades A-C Percentage 2021</t>
  </si>
  <si>
    <t>Grades A-D Count 2021</t>
  </si>
  <si>
    <t>Grades A-D Percentage 2021</t>
  </si>
  <si>
    <t>No Award Count 2021</t>
  </si>
  <si>
    <t>No Award Percentage 2021</t>
  </si>
  <si>
    <t>Grade A Count 2020</t>
  </si>
  <si>
    <t>Grade A Percentage 2020</t>
  </si>
  <si>
    <t>Grades A-B Count 2020</t>
  </si>
  <si>
    <t>Grades A-B Percentage 2020</t>
  </si>
  <si>
    <t>Grades A-C Count 2020</t>
  </si>
  <si>
    <t>Grades A-C Percentage 2020</t>
  </si>
  <si>
    <t>Grades A-D Count 2020</t>
  </si>
  <si>
    <t>Grades A-D Percentage 2020</t>
  </si>
  <si>
    <t>No Award Count 2020</t>
  </si>
  <si>
    <t>No Award Percentage 2020</t>
  </si>
  <si>
    <t>Grade A Count 2019</t>
  </si>
  <si>
    <t>Grade A Percentage 2019</t>
  </si>
  <si>
    <t>Grades A-B Count 2019</t>
  </si>
  <si>
    <t>Grades A-B Percentage 2019</t>
  </si>
  <si>
    <t>Grades A-C Count 2019</t>
  </si>
  <si>
    <t>Grades A-C Percentage 2019</t>
  </si>
  <si>
    <t>Grades A-D Count 2019</t>
  </si>
  <si>
    <t>Grades A-D Percentage 2019</t>
  </si>
  <si>
    <t>No Award Count 2019</t>
  </si>
  <si>
    <t>No Award Percentage 2019</t>
  </si>
  <si>
    <t>Grade A Count 2018</t>
  </si>
  <si>
    <t>Grade A Percentage 2018</t>
  </si>
  <si>
    <t>Grades A-B Count 2018</t>
  </si>
  <si>
    <t>Grades A-B Percentage 2018</t>
  </si>
  <si>
    <t>Grades A-C Count 2018</t>
  </si>
  <si>
    <t>Grades A-C Percentage 2018</t>
  </si>
  <si>
    <t>Grades A-D Count 2018</t>
  </si>
  <si>
    <t>Grades A-D Percentage 2018</t>
  </si>
  <si>
    <t>No Award Count 2018</t>
  </si>
  <si>
    <t>No Award Percentage 2018</t>
  </si>
  <si>
    <t>Biology</t>
  </si>
  <si>
    <t>Business Management</t>
  </si>
  <si>
    <t>Chemistry</t>
  </si>
  <si>
    <t>Computing Science</t>
  </si>
  <si>
    <t>Dance</t>
  </si>
  <si>
    <t>French</t>
  </si>
  <si>
    <t>Physics</t>
  </si>
  <si>
    <t>Urdu</t>
  </si>
  <si>
    <t>Table 5: Provisional Higher Attainment</t>
  </si>
  <si>
    <t>Classical Studies</t>
  </si>
  <si>
    <t>Drama</t>
  </si>
  <si>
    <t>Economics</t>
  </si>
  <si>
    <t>Geography</t>
  </si>
  <si>
    <t>German</t>
  </si>
  <si>
    <t>History</t>
  </si>
  <si>
    <t>Human Biology</t>
  </si>
  <si>
    <t>Italian</t>
  </si>
  <si>
    <t>Modern Studies</t>
  </si>
  <si>
    <t>Philosophy</t>
  </si>
  <si>
    <t>Politics</t>
  </si>
  <si>
    <t>Psychology</t>
  </si>
  <si>
    <t>Religious, Moral and Philosophical Studies</t>
  </si>
  <si>
    <t>Sociology</t>
  </si>
  <si>
    <t>Table 6: Provisional Advanced Higher Attainment</t>
  </si>
  <si>
    <t>Mathematics of Mechanics</t>
  </si>
  <si>
    <t>Statistics</t>
  </si>
  <si>
    <t>Table 7: Provisional Scottish Baccalaureate Attainment</t>
  </si>
  <si>
    <t>There are no entries for Scottish Baccalaureate</t>
  </si>
  <si>
    <t>Table 8: Provisional Skills for Work Attainment</t>
  </si>
  <si>
    <t>Level</t>
  </si>
  <si>
    <t>SCQF4</t>
  </si>
  <si>
    <t>Total - SCQF4</t>
  </si>
  <si>
    <t>SCQF5</t>
  </si>
  <si>
    <t>Total - SCQF5</t>
  </si>
  <si>
    <t>Automotive Skills</t>
  </si>
  <si>
    <t>Construction Crafts</t>
  </si>
  <si>
    <t>Early Education and Childcare</t>
  </si>
  <si>
    <t>Early Learning and Childcare</t>
  </si>
  <si>
    <t>Engineering Skills</t>
  </si>
  <si>
    <t>Hairdressing</t>
  </si>
  <si>
    <t>Hospitality</t>
  </si>
  <si>
    <t>Rural Skills</t>
  </si>
  <si>
    <t>Uniformed and Emergency Services</t>
  </si>
  <si>
    <t>Maritime Skills</t>
  </si>
  <si>
    <t>Sport and Recreation</t>
  </si>
  <si>
    <t>Table 9: Provisional Awards Attainment</t>
  </si>
  <si>
    <t>Some shorthand is used in this table, [c] where the value is suppressed to protect against the risk of disclosure of personal information and [z] for not applicable</t>
  </si>
  <si>
    <t>SCQF1</t>
  </si>
  <si>
    <t>Total - SCQF1</t>
  </si>
  <si>
    <t>SCQF2</t>
  </si>
  <si>
    <t>Total - SCQF2</t>
  </si>
  <si>
    <t>SCQF3</t>
  </si>
  <si>
    <t>Total - SCQF3</t>
  </si>
  <si>
    <t>SCQF6</t>
  </si>
  <si>
    <t>Total - SCQF6</t>
  </si>
  <si>
    <t>Cycling Award</t>
  </si>
  <si>
    <t>Personal Achievement Bronze Award</t>
  </si>
  <si>
    <t>Personal Achievement Gold Award</t>
  </si>
  <si>
    <t>Personal Achievement Silver Award</t>
  </si>
  <si>
    <t>Personal Development Award</t>
  </si>
  <si>
    <t>Steps to Work Award</t>
  </si>
  <si>
    <t>Award in Volunteering Skills</t>
  </si>
  <si>
    <t>Employability Award</t>
  </si>
  <si>
    <t>Wellbeing Award</t>
  </si>
  <si>
    <t>Internet Safety</t>
  </si>
  <si>
    <t>Mental Health and Wellbeing</t>
  </si>
  <si>
    <t>Mentoring</t>
  </si>
  <si>
    <t>Modern Languages for Life and Work Award</t>
  </si>
  <si>
    <t>Personal Finance Award</t>
  </si>
  <si>
    <t>Preparation for Employment Award</t>
  </si>
  <si>
    <t>Safe Road User Award</t>
  </si>
  <si>
    <t>Award in Customer Service: Principles and Practices</t>
  </si>
  <si>
    <t>Customer Service Award</t>
  </si>
  <si>
    <t>Leadership Award</t>
  </si>
  <si>
    <t>Table 10: Provisional National Progression Awards Attainment</t>
  </si>
  <si>
    <t>Scottish Bagpipes</t>
  </si>
  <si>
    <t>Scottish Pipe Band Drumming</t>
  </si>
  <si>
    <t>Digital Literacy</t>
  </si>
  <si>
    <t>Professional Cookery</t>
  </si>
  <si>
    <t>Aquaculture</t>
  </si>
  <si>
    <t>Construction Craft and Technician</t>
  </si>
  <si>
    <t>Cosmetology</t>
  </si>
  <si>
    <t>Creative Industries</t>
  </si>
  <si>
    <t>Customer Service</t>
  </si>
  <si>
    <t>Digital Passport</t>
  </si>
  <si>
    <t>Enterprise and Employability</t>
  </si>
  <si>
    <t>Horse Care</t>
  </si>
  <si>
    <t>PC Passport</t>
  </si>
  <si>
    <t>PC Passport: Beginner</t>
  </si>
  <si>
    <t>Sports Coaching: Angling Coarse (Level 1)</t>
  </si>
  <si>
    <t>Sports Coaching: Angling Game (Level 1)</t>
  </si>
  <si>
    <t>Sports Coaching: Angling Sea (Level 1)</t>
  </si>
  <si>
    <t>Sports Coaching: Badminton (Level 1)</t>
  </si>
  <si>
    <t>Sports Coaching: Basketball (Level 1)</t>
  </si>
  <si>
    <t>Sports Coaching: Boccia (Level 1)</t>
  </si>
  <si>
    <t>Sports Coaching: Boxing</t>
  </si>
  <si>
    <t>Sports Coaching: Canoeing (Level 1)</t>
  </si>
  <si>
    <t>Sports Coaching: Coaching Diving (Level 1)</t>
  </si>
  <si>
    <t>Sports Coaching: Coaching Swimming (Level 1)</t>
  </si>
  <si>
    <t>Sports Coaching: Coaching Synchronised Swimming (Level 1)</t>
  </si>
  <si>
    <t>Sports Coaching: Coaching Water Polo (Level 1)</t>
  </si>
  <si>
    <t>Sports Coaching: Curling (Level 1)</t>
  </si>
  <si>
    <t>Sports Coaching: Equestrian Generic (Level 1)</t>
  </si>
  <si>
    <t>Sports Coaching: General Gymnastics (Level 1)</t>
  </si>
  <si>
    <t>Sports Coaching: Gymnastics Acrobatic (Level 1)</t>
  </si>
  <si>
    <t>Sports Coaching: Gymnastics Men's Artistic (Level 1)</t>
  </si>
  <si>
    <t>Sports Coaching: Gymnastics Pre-School (Level 1)</t>
  </si>
  <si>
    <t>Sports Coaching: Gymnastics Rhythmic (Level 1)</t>
  </si>
  <si>
    <t>Sports Coaching: Gymnastics Trampolining (Level 1)</t>
  </si>
  <si>
    <t>Sports Coaching: Gymnastics Women's Artistic (Level 1)</t>
  </si>
  <si>
    <t>Sports Coaching: Hockey (Level 1)</t>
  </si>
  <si>
    <t>Sports Coaching: Judo (Level 1)</t>
  </si>
  <si>
    <t>Sports Coaching: Netball (Level 1)</t>
  </si>
  <si>
    <t>Sports Coaching: Orienteering (Level 1)</t>
  </si>
  <si>
    <t>Sports Coaching: Rugby Union (Level 1)</t>
  </si>
  <si>
    <t>Sports Coaching: Shinty (Level 1)</t>
  </si>
  <si>
    <t>Sports Coaching: Table Tennis (Level 1)</t>
  </si>
  <si>
    <t>Sports Coaching: Teaching Aquatics (Level 1)</t>
  </si>
  <si>
    <t>Sports Coaching: Team Gymnastics (Level 1)</t>
  </si>
  <si>
    <t>Sports Coaching: Tennis (Level 1)</t>
  </si>
  <si>
    <t>Sports Coaching: Triathlon (Level 1)</t>
  </si>
  <si>
    <t>Sports Coaching: Tumbling (Level 1)</t>
  </si>
  <si>
    <t>Sports Coaching: Volleyball (Level 1)</t>
  </si>
  <si>
    <t>Tenancy</t>
  </si>
  <si>
    <t>Tenancy and Citizenship</t>
  </si>
  <si>
    <t>Administration: Office Skills and Services</t>
  </si>
  <si>
    <t>Barbering</t>
  </si>
  <si>
    <t>Construction</t>
  </si>
  <si>
    <t>Construction Operations</t>
  </si>
  <si>
    <t>Construction Skills</t>
  </si>
  <si>
    <t>Highways Maintenance - Excavation and Reinstatement</t>
  </si>
  <si>
    <t>Highways Maintenance - Kerbs and Channels</t>
  </si>
  <si>
    <t>Make-Up Skills</t>
  </si>
  <si>
    <t>Painting</t>
  </si>
  <si>
    <t>Playwork and Childcare</t>
  </si>
  <si>
    <t>Radio Broadcasting</t>
  </si>
  <si>
    <t>Sports Coaching: Angling</t>
  </si>
  <si>
    <t>Sports Coaching: Angling Game (Level 2)</t>
  </si>
  <si>
    <t>Sports Coaching: Badminton (Level 2)</t>
  </si>
  <si>
    <t>Sports Coaching: Basketball (Level 2)</t>
  </si>
  <si>
    <t>Sports Coaching: Boccia (Level 2)</t>
  </si>
  <si>
    <t>Sports Coaching: Canoeing (Level 2)</t>
  </si>
  <si>
    <t>Sports Coaching: Coaching Diving (Level 2)</t>
  </si>
  <si>
    <t>Sports Coaching: Coaching Swimming (Level 2)</t>
  </si>
  <si>
    <t>Sports Coaching: Coaching Water Polo (Level 2)</t>
  </si>
  <si>
    <t>Sports Coaching: Curling (Level 2)</t>
  </si>
  <si>
    <t>Sports Coaching: Cycling (Level 2)</t>
  </si>
  <si>
    <t>Sports Coaching: Equestrian British Dressage (Level 2)</t>
  </si>
  <si>
    <t>Sports Coaching: Equestrian Generic (Level 2)</t>
  </si>
  <si>
    <t>Sports Coaching: General Gymnastics (Level 2)</t>
  </si>
  <si>
    <t>Sports Coaching: Gymnastics Acrobatic (Level 2)</t>
  </si>
  <si>
    <t>Sports Coaching: Gymnastics Men's Artistic (Level 2)</t>
  </si>
  <si>
    <t>Sports Coaching: Gymnastics Pre-School (Level 2)</t>
  </si>
  <si>
    <t>Sports Coaching: Gymnastics Rhythmic (Level 2)</t>
  </si>
  <si>
    <t>Sports Coaching: Gymnastics Trampolining (Level 2)</t>
  </si>
  <si>
    <t>Sports Coaching: Gymnastics Women's Artistic (Level 2)</t>
  </si>
  <si>
    <t>Sports Coaching: Hockey (Level 2)</t>
  </si>
  <si>
    <t>Sports Coaching: Judo (Level 2)</t>
  </si>
  <si>
    <t>Sports Coaching: Multi-skills (Level 2)</t>
  </si>
  <si>
    <t>Sports Coaching: Netball (Level 2)</t>
  </si>
  <si>
    <t>Sports Coaching: Orienteering (Level 2)</t>
  </si>
  <si>
    <t>Sports Coaching: Paddlesport Canoe and Kayak (Level 2)</t>
  </si>
  <si>
    <t>Sports Coaching: Rugby Union (Level 2)</t>
  </si>
  <si>
    <t>Sports Coaching: Shinty (Level 2)</t>
  </si>
  <si>
    <t>Sports Coaching: Table Tennis (Level 2)</t>
  </si>
  <si>
    <t>Sports Coaching: Teaching Aquatics (Level 2)</t>
  </si>
  <si>
    <t>Sports Coaching: Team Gymnastics (Level 2)</t>
  </si>
  <si>
    <t>Sports Coaching: Tennis (Level 2)</t>
  </si>
  <si>
    <t>Sports Coaching: Triathlon (Level 2)</t>
  </si>
  <si>
    <t>Sports Coaching: Tumbling (Level 2)</t>
  </si>
  <si>
    <t>Sports Coaching: Volleyball (Level 2)</t>
  </si>
  <si>
    <t>Television Production</t>
  </si>
  <si>
    <t>Business Skills</t>
  </si>
  <si>
    <t>Creative and Digital Media: Technologies, Processes and Practices</t>
  </si>
  <si>
    <t>Financial Services</t>
  </si>
  <si>
    <t>Food Manufacture</t>
  </si>
  <si>
    <t>Journalism</t>
  </si>
  <si>
    <t>Music Performing</t>
  </si>
  <si>
    <t>Musical Theatre</t>
  </si>
  <si>
    <t>PC Passport: Advanced</t>
  </si>
  <si>
    <t>Professional Computer Fundamentals</t>
  </si>
  <si>
    <t>Social Services and Healthcare</t>
  </si>
  <si>
    <t>Social Services, Children and Young People</t>
  </si>
  <si>
    <t>Software Development</t>
  </si>
  <si>
    <t>Sports Coaching: Badminton (Level 3)</t>
  </si>
  <si>
    <t>Sports Coaching: Basketball (Level 3)</t>
  </si>
  <si>
    <t>Sports Coaching: Canoe Slalom (Level 3)</t>
  </si>
  <si>
    <t>Sports Coaching: Coaching Swimming (Level 3)</t>
  </si>
  <si>
    <t>Sports Coaching: Equestrian British Dressage (Level 3)</t>
  </si>
  <si>
    <t>Sports Coaching: Equestrian British Eventing (Level 3)</t>
  </si>
  <si>
    <t>Sports Coaching: Equestrian Endurance (Level 3)</t>
  </si>
  <si>
    <t>Sports Coaching: Equestrian Generic (Level 3)</t>
  </si>
  <si>
    <t>Sports Coaching: Equestrian Riding for the Disabled (Level 3)</t>
  </si>
  <si>
    <t>Sports Coaching: Judo (Level 3)</t>
  </si>
  <si>
    <t>Sports Coaching: Orienteering (Level 3)</t>
  </si>
  <si>
    <t>Sports Coaching: Rugby Union (Level 3)</t>
  </si>
  <si>
    <t>Table 11: Provisional National Certificates Attainment</t>
  </si>
  <si>
    <t>Awarded Count 20219</t>
  </si>
  <si>
    <t>Personal and Vocational Skills</t>
  </si>
  <si>
    <t>Administration</t>
  </si>
  <si>
    <t>Engineering Practice</t>
  </si>
  <si>
    <t>Engineering Systems</t>
  </si>
  <si>
    <t>Fabrication and Welding Engineering</t>
  </si>
  <si>
    <t>Manufacturing Engineering</t>
  </si>
  <si>
    <t>Mechanical Maintenance Engineering</t>
  </si>
  <si>
    <t>Mobile Technology</t>
  </si>
  <si>
    <t>Acting and Theatre Performance</t>
  </si>
  <si>
    <t>Civil Engineering</t>
  </si>
  <si>
    <t>Electrical Engineering</t>
  </si>
  <si>
    <t>Electronic Engineering</t>
  </si>
  <si>
    <t>Make-Up Artistry</t>
  </si>
  <si>
    <t>Mechanical Engineering</t>
  </si>
  <si>
    <t>Shipping and Maritime Operations</t>
  </si>
  <si>
    <t>Table 12: Provisional Stage Breakdowns for all qualifications</t>
  </si>
  <si>
    <t>Some shorthand is used in this table, [low] for a value less than 0.05%</t>
  </si>
  <si>
    <t>Qualification</t>
  </si>
  <si>
    <t>Year</t>
  </si>
  <si>
    <t>Third Year</t>
  </si>
  <si>
    <t>Fourth Year</t>
  </si>
  <si>
    <t>Fifth Year</t>
  </si>
  <si>
    <t>Sixth Year</t>
  </si>
  <si>
    <t>Other School</t>
  </si>
  <si>
    <t>FE College</t>
  </si>
  <si>
    <t>Remaining Candidates</t>
  </si>
  <si>
    <t>Award</t>
  </si>
  <si>
    <t>National 2</t>
  </si>
  <si>
    <t>National Progression Award</t>
  </si>
  <si>
    <t>National 3</t>
  </si>
  <si>
    <t>National 4</t>
  </si>
  <si>
    <t>National Certificate</t>
  </si>
  <si>
    <t>Skills for Work</t>
  </si>
  <si>
    <t>National 5</t>
  </si>
  <si>
    <t>Higher</t>
  </si>
  <si>
    <t>SCQF7</t>
  </si>
  <si>
    <t>Advanced Higher</t>
  </si>
  <si>
    <t>Notes accompanying this release</t>
  </si>
  <si>
    <t>Note number</t>
  </si>
  <si>
    <t>Note text</t>
  </si>
  <si>
    <t>[note 1]</t>
  </si>
  <si>
    <t xml:space="preserve">All figures are rounded to the nearest five. Figures between one and four inclusive have been suppressed to protect against the risk of disclosure of personal information. All percentage figures for a course have been suppressed where values between one and four inclusive have been suppressed. Cells containing suppressed figures are marked up with the shorthand [c]. </t>
  </si>
  <si>
    <t>[note 2]</t>
  </si>
  <si>
    <t xml:space="preserve">National Course (National 2 to National 5, Higher, Advanced Higher and Scottish Baccalaureate) statistics relate to information as of 26 July 2022 and are therefore provisional subject to appeals and other post certification procedures. These statistics report overall attainment for whole courses, which may contain multiple forms of assessment including examinations, coursework, and units (internally assessed units enabling candidates to demonstrate acquisition of skills). </t>
  </si>
  <si>
    <t>[note 3]</t>
  </si>
  <si>
    <t>National 2, National 3 and Skills for Work Courses are a flexible provision. Candidates may complete the courses over more than one academic year. The results are not directly comparable with other courses because of this flexibility. </t>
  </si>
  <si>
    <t>[note 4]</t>
  </si>
  <si>
    <t>Attainment information for SQA's Awards, National Certificate and National Progression Award qualifications in 2022 detail the number of successfully certificated entries between 1st August 2021 and 30th June 2022. The statistics are therefore subject to change when attainment across the complete academic year is published in the December release of the attainment statistics. </t>
  </si>
  <si>
    <t>[note 5]</t>
  </si>
  <si>
    <t>Figures for courses available in different languages are combined and reported as a single course for reporting purposes. These courses are as follows:
Mandarin (Traditional), Mandarin (Simplified) and Cantonese for all levels are reported as Chinese Languages.
Mathematics and Matamataig for all levels are reported as Mathematics.
Applications of Mathematics and Gniomhachas Matamataigs for National 4, National 5 and Higher are reported as Applications of Mathematics.
Geography and Cruinn-eolas for all levels are reported as Geography.
History and Eachdraidh for all levels are reported as History.
Modern Studies and Nuadh-Eolas for all levels are reported as Modern Studies.
Biology and Bith-eolas at National 4 are reported as Biology.
Lifeskills Mathematics and Matamataig Fad-bheatha at National 2 are reported as Lifeskills Mathematics.
SCQF level 4 Skills for Work courses Creative Digital Media and Na Meadhanan Cruthachail Didseatach are reported as Creative Digital Media.</t>
  </si>
  <si>
    <t>[note 6]</t>
  </si>
  <si>
    <t>Grade D, like grades A to C, is reported on the Scottish Qualifications Certificate as a Course award in its own right. Grade D indicates that the candidate has achieved all the National Units for the course at that level (if applicable) and has demonstrated sufficient knowledge to achieve the grade. </t>
  </si>
  <si>
    <t>[note 7]</t>
  </si>
  <si>
    <t>With the phased introduction of the Revised National Qualifications, grade D was extended from a notional 45 to 49% to a notional 40 to 49%. No Award was reduced from a notional 0 to 44% to 0 to 39% as a result of this change to grade D. These changes were implemented for National 5 from the 2017 to 2018 academic year, for Higher from the 2018 to 2019 academic year, and for Advanced Higher from the 2019 to 2020 academic year.  </t>
  </si>
  <si>
    <t>[note 8]</t>
  </si>
  <si>
    <t>A Distinction in The Scottish Baccalaureate requires a grade A in one of the eligible Advanced Higher courses, a further grade A in one other component and a grade B or above in all the remaining components. A Pass is awarded to those who achieve at least a grade C in all mandatory components and who do not meet the criteria for Distinction. Further details on The Scottish Baccalaureate, including eligible courses, can be found on the following page on the SQA website, https://www.sqa.org.uk/sqa/34638.html</t>
  </si>
  <si>
    <t>[note 9]</t>
  </si>
  <si>
    <t>The stage groups used in the “Stage breakdowns” table cover third, fourth, fifth, and sixth year school candidates, 'Other School' candidates (which includes first year, second year and adults attending secondary school), Further Education (FE) College, and 'Remaining Candidates' (which covers candidates who are not affiliated to a school or college, for example workplace learners).</t>
  </si>
  <si>
    <t>[note 10]</t>
  </si>
  <si>
    <t>These statistics do not include 465 entries that were registered for the Incomplete Evidence Contingency (IEC) process, introduced as part of the alternative certification model 2021 to allow candidates who met specific criteria to undertake assessments and be resulted post-August 2021.</t>
  </si>
  <si>
    <t>[note 11]</t>
  </si>
  <si>
    <t>The number entered for and resulted may change between August and December due to completion of post certification procedures such as appeals and malpractice. </t>
  </si>
  <si>
    <t>[note 12]</t>
  </si>
  <si>
    <t>Qualifications with no entries in the five-year reporting period are not included. </t>
  </si>
  <si>
    <t>[note 13]</t>
  </si>
  <si>
    <t>In some cases, the centre type categories used in these statistics result from the grouping of some related centre types. ‘Education Authority - Secondary School’ and ‘Education Authority - Special School’ are grouped as ‘Education Authority’. 'Independent - Secondary School' and 'Independent - Special School' are grouped as ‘Independent’. ‘Further Education College’ is reported as ‘FE College’. All remaining centre types, including training providers, voluntary sector organisations, HM Armed Forces, prisons and primary schools are reported as ‘Other’. </t>
  </si>
  <si>
    <t>[note 14]</t>
  </si>
  <si>
    <t>Refer to the background information document for additional information such as data sources, methodology and limitations. </t>
  </si>
  <si>
    <t>[note 15]</t>
  </si>
  <si>
    <t>We welcome your feedback on our publications. Should you have any comments on this statistical release and how to improve it to meet your needs please contact us using data.analytics@sqa.org.uk.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</si>
</sst>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3" x14ac:knownFonts="1">
    <font>
      <sz val="12"/>
      <color rgb="FF000000"/>
      <name val="Arial"/>
      <family val="2"/>
    </font>
    <font>
      <sz val="12"/>
      <color rgb="FF000000"/>
      <name val="Arial"/>
      <family val="2"/>
    </font>
    <font>
      <b/>
      <sz val="15"/>
      <color rgb="FF000000"/>
      <name val="Calibri"/>
      <family val="2"/>
    </font>
    <font>
      <u/>
      <sz val="12"/>
      <color rgb="FF0563C1"/>
      <name val="Arial"/>
      <family val="2"/>
    </font>
    <font>
      <b/>
      <sz val="15"/>
      <color rgb="FF000000"/>
      <name val="Arial"/>
      <family val="2"/>
    </font>
    <font>
      <b/>
      <sz val="14"/>
      <color rgb="FF000000"/>
      <name val="Arial"/>
      <family val="2"/>
    </font>
    <font>
      <u/>
      <sz val="12"/>
      <color rgb="FF0000EE"/>
      <name val="Arial"/>
      <family val="2"/>
    </font>
    <font>
      <b/>
      <u/>
      <sz val="12"/>
      <color rgb="FF4472C4"/>
      <name val="Arial"/>
      <family val="2"/>
    </font>
    <font>
      <b/>
      <sz val="12"/>
      <color rgb="FF000000"/>
      <name val="Arial"/>
      <family val="2"/>
    </font>
    <font>
      <sz val="7"/>
      <color rgb="FF242424"/>
      <name val="Segoe UI"/>
      <family val="2"/>
    </font>
    <font>
      <sz val="12"/>
      <color rgb="FF242424"/>
      <name val="Arial"/>
      <family val="2"/>
    </font>
    <font>
      <sz val="11"/>
      <color rgb="FF000000"/>
      <name val="Arial"/>
      <family val="2"/>
    </font>
    <font>
      <u/>
      <sz val="11"/>
      <color rgb="FF0563C1"/>
      <name val="Arial"/>
      <family val="2"/>
    </font>
  </fonts>
  <fills count="2">
    <fill>
      <patternFill patternType="none"/>
    </fill>
    <fill>
      <patternFill patternType="gray125"/>
    </fill>
  </fills>
  <borders count="3">
    <border>
      <left/>
      <right/>
      <top/>
      <bottom/>
      <diagonal/>
    </border>
    <border>
      <left/>
      <right/>
      <top/>
      <bottom style="thin">
        <color rgb="FF000000"/>
      </bottom>
      <diagonal/>
    </border>
    <border>
      <left/>
      <right/>
      <top style="thin">
        <color rgb="FF000000"/>
      </top>
      <bottom/>
      <diagonal/>
    </border>
  </borders>
  <cellStyleXfs count="4">
    <xf numFmtId="0" fontId="0" fillId="0" borderId="0"/>
    <xf numFmtId="0" fontId="2" fillId="0" borderId="0" applyNumberFormat="0" applyFill="0" applyBorder="0" applyAlignment="0" applyProtection="0"/>
    <xf numFmtId="0" fontId="3" fillId="0" borderId="0" applyNumberFormat="0" applyFill="0" applyBorder="0" applyAlignment="0" applyProtection="0"/>
    <xf numFmtId="9" fontId="1" fillId="0" borderId="0" applyFont="0" applyFill="0" applyBorder="0" applyAlignment="0" applyProtection="0"/>
  </cellStyleXfs>
  <cellXfs count="42">
    <xf numFmtId="0" fontId="0" fillId="0" borderId="0" xfId="0"/>
    <xf numFmtId="0" fontId="4" fillId="0" borderId="0" xfId="1" applyFont="1" applyAlignment="1">
      <alignment horizontal="left" vertical="center"/>
    </xf>
    <xf numFmtId="0" fontId="5" fillId="0" borderId="0" xfId="0" applyFont="1" applyAlignment="1">
      <alignment horizontal="left" vertical="center"/>
    </xf>
    <xf numFmtId="0" fontId="0" fillId="0" borderId="0" xfId="0" applyAlignment="1">
      <alignment horizontal="left" vertical="center"/>
    </xf>
    <xf numFmtId="0" fontId="6" fillId="0" borderId="0" xfId="0" applyFont="1"/>
    <xf numFmtId="0" fontId="0" fillId="0" borderId="0" xfId="1" applyFont="1" applyAlignment="1">
      <alignment horizontal="left" vertical="center" wrapText="1"/>
    </xf>
    <xf numFmtId="0" fontId="7" fillId="0" borderId="0" xfId="0" applyFont="1"/>
    <xf numFmtId="0" fontId="8" fillId="0" borderId="0" xfId="0" applyFont="1"/>
    <xf numFmtId="0" fontId="7" fillId="0" borderId="0" xfId="2" applyFont="1"/>
    <xf numFmtId="0" fontId="4" fillId="0" borderId="0" xfId="1" applyFont="1" applyAlignment="1">
      <alignment vertical="center"/>
    </xf>
    <xf numFmtId="3" fontId="4" fillId="0" borderId="0" xfId="1" applyNumberFormat="1" applyFont="1" applyAlignment="1">
      <alignment horizontal="right" vertical="center"/>
    </xf>
    <xf numFmtId="0" fontId="9" fillId="0" borderId="0" xfId="0" applyFont="1" applyAlignment="1">
      <alignment horizontal="right"/>
    </xf>
    <xf numFmtId="3" fontId="0" fillId="0" borderId="0" xfId="0" applyNumberFormat="1" applyAlignment="1">
      <alignment horizontal="right"/>
    </xf>
    <xf numFmtId="164" fontId="0" fillId="0" borderId="0" xfId="0" applyNumberFormat="1" applyAlignment="1">
      <alignment horizontal="right"/>
    </xf>
    <xf numFmtId="0" fontId="10" fillId="0" borderId="0" xfId="0" applyFont="1" applyAlignment="1">
      <alignment vertical="center"/>
    </xf>
    <xf numFmtId="0" fontId="10" fillId="0" borderId="0" xfId="0" applyFont="1" applyAlignment="1">
      <alignment horizontal="right" vertical="center" wrapText="1"/>
    </xf>
    <xf numFmtId="164" fontId="4" fillId="0" borderId="0" xfId="1" applyNumberFormat="1" applyFont="1" applyAlignment="1">
      <alignment horizontal="right" vertical="center"/>
    </xf>
    <xf numFmtId="3" fontId="0" fillId="0" borderId="0" xfId="0" applyNumberFormat="1" applyAlignment="1">
      <alignment horizontal="right" vertical="center"/>
    </xf>
    <xf numFmtId="164" fontId="0" fillId="0" borderId="0" xfId="0" applyNumberFormat="1" applyAlignment="1">
      <alignment horizontal="right" vertical="center"/>
    </xf>
    <xf numFmtId="0" fontId="0" fillId="0" borderId="0" xfId="0" applyAlignment="1">
      <alignment vertical="center"/>
    </xf>
    <xf numFmtId="0" fontId="8" fillId="0" borderId="1" xfId="0" applyFont="1" applyBorder="1" applyAlignment="1">
      <alignment horizontal="center"/>
    </xf>
    <xf numFmtId="3" fontId="8" fillId="0" borderId="1" xfId="0" applyNumberFormat="1" applyFont="1" applyBorder="1" applyAlignment="1">
      <alignment horizontal="center"/>
    </xf>
    <xf numFmtId="164" fontId="8" fillId="0" borderId="1" xfId="0" applyNumberFormat="1" applyFont="1" applyBorder="1" applyAlignment="1">
      <alignment horizontal="center"/>
    </xf>
    <xf numFmtId="0" fontId="0" fillId="0" borderId="1" xfId="0" applyBorder="1"/>
    <xf numFmtId="3" fontId="0" fillId="0" borderId="1" xfId="0" applyNumberFormat="1" applyBorder="1" applyAlignment="1">
      <alignment horizontal="right"/>
    </xf>
    <xf numFmtId="164" fontId="0" fillId="0" borderId="1" xfId="0" applyNumberFormat="1" applyBorder="1" applyAlignment="1">
      <alignment horizontal="right"/>
    </xf>
    <xf numFmtId="0" fontId="0" fillId="0" borderId="0" xfId="0" applyAlignment="1">
      <alignment horizontal="center"/>
    </xf>
    <xf numFmtId="164" fontId="0" fillId="0" borderId="0" xfId="0" applyNumberFormat="1"/>
    <xf numFmtId="0" fontId="0" fillId="0" borderId="0" xfId="0" applyAlignment="1">
      <alignment horizontal="right"/>
    </xf>
    <xf numFmtId="0" fontId="0" fillId="0" borderId="1" xfId="0" applyBorder="1" applyAlignment="1">
      <alignment horizontal="center"/>
    </xf>
    <xf numFmtId="0" fontId="0" fillId="0" borderId="0" xfId="0" applyAlignment="1">
      <alignment horizontal="right" vertical="center"/>
    </xf>
    <xf numFmtId="3" fontId="0" fillId="0" borderId="0" xfId="0" applyNumberFormat="1" applyAlignment="1">
      <alignment vertical="center"/>
    </xf>
    <xf numFmtId="0" fontId="0" fillId="0" borderId="2" xfId="0" applyBorder="1" applyAlignment="1">
      <alignment horizontal="center"/>
    </xf>
    <xf numFmtId="0" fontId="0" fillId="0" borderId="2" xfId="0" applyBorder="1"/>
    <xf numFmtId="3" fontId="0" fillId="0" borderId="2" xfId="0" applyNumberFormat="1" applyBorder="1" applyAlignment="1">
      <alignment horizontal="right"/>
    </xf>
    <xf numFmtId="3" fontId="0" fillId="0" borderId="0" xfId="0" applyNumberFormat="1"/>
    <xf numFmtId="0" fontId="8" fillId="0" borderId="1" xfId="0" applyFont="1" applyBorder="1" applyAlignment="1">
      <alignment horizontal="right"/>
    </xf>
    <xf numFmtId="164" fontId="8" fillId="0" borderId="1" xfId="0" applyNumberFormat="1" applyFont="1" applyBorder="1" applyAlignment="1">
      <alignment horizontal="right"/>
    </xf>
    <xf numFmtId="0" fontId="8" fillId="0" borderId="1" xfId="0" applyFont="1" applyBorder="1" applyAlignment="1">
      <alignment horizontal="left"/>
    </xf>
    <xf numFmtId="0" fontId="0" fillId="0" borderId="0" xfId="0" applyAlignment="1">
      <alignment horizontal="left" vertical="top"/>
    </xf>
    <xf numFmtId="0" fontId="11" fillId="0" borderId="0" xfId="0" applyFont="1" applyAlignment="1">
      <alignment horizontal="left" vertical="top" wrapText="1"/>
    </xf>
    <xf numFmtId="0" fontId="12" fillId="0" borderId="0" xfId="2" applyFont="1" applyAlignment="1">
      <alignment horizontal="left" vertical="top" wrapText="1"/>
    </xf>
  </cellXfs>
  <cellStyles count="4">
    <cellStyle name="Heading 1" xfId="1" builtinId="16" customBuiltin="1"/>
    <cellStyle name="Hyperlink" xfId="2"/>
    <cellStyle name="Normal" xfId="0" builtinId="0" customBuiltin="1"/>
    <cellStyle name="Percent 2" xfId="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ables/table1.xml><?xml version="1.0" encoding="utf-8"?>
<table xmlns="http://schemas.openxmlformats.org/spreadsheetml/2006/main" id="1" name="table_1_provisional_national_2_attainment" displayName="table_1_provisional_national_2_attainment" ref="A3:P6"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10.xml><?xml version="1.0" encoding="utf-8"?>
<table xmlns="http://schemas.openxmlformats.org/spreadsheetml/2006/main" id="10" name="table_11_provisional_national_certificates_attainment" displayName="table_11_provisional_national_certificates_attainment" ref="A3:G25"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219"/>
  </tableColumns>
  <tableStyleInfo showFirstColumn="0" showLastColumn="0" showRowStripes="1" showColumnStripes="0"/>
</table>
</file>

<file path=xl/tables/table11.xml><?xml version="1.0" encoding="utf-8"?>
<table xmlns="http://schemas.openxmlformats.org/spreadsheetml/2006/main" id="11" name="table_12_provisional_stage_breakdowns_for_all_qualifications" displayName="table_12_provisional_stage_breakdowns_for_all_qualifications" ref="A3:J108" totalsRowShown="0">
  <tableColumns count="10">
    <tableColumn id="1" name="Level"/>
    <tableColumn id="2" name="Qualification"/>
    <tableColumn id="3" name="Year"/>
    <tableColumn id="4" name="Third Year"/>
    <tableColumn id="5" name="Fourth Year"/>
    <tableColumn id="6" name="Fifth Year"/>
    <tableColumn id="7" name="Sixth Year"/>
    <tableColumn id="8" name="Other School"/>
    <tableColumn id="9" name="FE College"/>
    <tableColumn id="10" name="Remaining Candidates"/>
  </tableColumns>
  <tableStyleInfo showFirstColumn="0" showLastColumn="0" showRowStripes="1" showColumnStripes="0"/>
</table>
</file>

<file path=xl/tables/table12.xml><?xml version="1.0" encoding="utf-8"?>
<table xmlns="http://schemas.openxmlformats.org/spreadsheetml/2006/main" id="12" name="table_13_notes_accompanying_this_release" displayName="table_13_notes_accompanying_this_release" ref="A2:B17" totalsRowShown="0">
  <tableColumns count="2">
    <tableColumn id="1" name="Note number"/>
    <tableColumn id="2" name="Note text"/>
  </tableColumns>
  <tableStyleInfo showFirstColumn="0" showLastColumn="0" showRowStripes="1" showColumnStripes="0"/>
</table>
</file>

<file path=xl/tables/table2.xml><?xml version="1.0" encoding="utf-8"?>
<table xmlns="http://schemas.openxmlformats.org/spreadsheetml/2006/main" id="2" name="table_2_provisional_national_3_attainment" displayName="table_2_provisional_national_3_attainment" ref="A3:P9"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3.xml><?xml version="1.0" encoding="utf-8"?>
<table xmlns="http://schemas.openxmlformats.org/spreadsheetml/2006/main" id="3" name="table_3_provisional_national_4_attainment" displayName="table_3_provisional_national_4_attainment" ref="A3:P8" totalsRowShown="0">
  <tableColumns count="16">
    <tableColumn id="1" name="Subject"/>
    <tableColumn id="2" name="Awarded Count 2022"/>
    <tableColumn id="3" name="Awarded Percentage 2022"/>
    <tableColumn id="4" name="Entries 2022"/>
    <tableColumn id="5" name="Awarded Count 2021"/>
    <tableColumn id="6" name="Awarded Percentage 2021"/>
    <tableColumn id="7" name="Entries 2021"/>
    <tableColumn id="8" name="Awarded Count 2020"/>
    <tableColumn id="9" name="Awarded Percentage 2020"/>
    <tableColumn id="10" name="Entries 2020"/>
    <tableColumn id="11" name="Awarded Count 2019"/>
    <tableColumn id="12" name="Awarded Percentage 2019"/>
    <tableColumn id="13" name="Entries 2019"/>
    <tableColumn id="14" name="Awarded Count 2018"/>
    <tableColumn id="15" name="Awarded Percentage 2018"/>
    <tableColumn id="16" name="Entries 2018"/>
  </tableColumns>
  <tableStyleInfo showFirstColumn="0" showLastColumn="0" showRowStripes="1" showColumnStripes="0"/>
</table>
</file>

<file path=xl/tables/table4.xml><?xml version="1.0" encoding="utf-8"?>
<table xmlns="http://schemas.openxmlformats.org/spreadsheetml/2006/main" id="4" name="table_4_provisional_national_5_attainment" displayName="table_4_provisional_national_5_attainment" ref="A3:BD16"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5.xml><?xml version="1.0" encoding="utf-8"?>
<table xmlns="http://schemas.openxmlformats.org/spreadsheetml/2006/main" id="5" name="table_5_provisional_higher_attainment" displayName="table_5_provisional_higher_attainment" ref="A3:BD29"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6.xml><?xml version="1.0" encoding="utf-8"?>
<table xmlns="http://schemas.openxmlformats.org/spreadsheetml/2006/main" id="6" name="table_6_provisional_advanced_higher_attainment" displayName="table_6_provisional_advanced_higher_attainment" ref="A3:BD14" totalsRowShown="0">
  <tableColumns count="56">
    <tableColumn id="1" name="Subject"/>
    <tableColumn id="2" name="Grade A Count 2022"/>
    <tableColumn id="3" name="Grade A Percentage 2022"/>
    <tableColumn id="4" name="Grades A-B Count 2022"/>
    <tableColumn id="5" name="Grades A-B Percentage 2022"/>
    <tableColumn id="6" name="Grades A-C Count 2022"/>
    <tableColumn id="7" name="Grades A-C Percentage 2022"/>
    <tableColumn id="8" name="Grades A-D Count 2022"/>
    <tableColumn id="9" name="Grades A-D Percentage 2022"/>
    <tableColumn id="10" name="No Award Count 2022"/>
    <tableColumn id="11" name="No Award Percentage 2022"/>
    <tableColumn id="12" name="Entries 2022"/>
    <tableColumn id="13" name="Grade A Count 2021"/>
    <tableColumn id="14" name="Grade A Percentage 2021"/>
    <tableColumn id="15" name="Grades A-B Count 2021"/>
    <tableColumn id="16" name="Grades A-B Percentage 2021"/>
    <tableColumn id="17" name="Grades A-C Count 2021"/>
    <tableColumn id="18" name="Grades A-C Percentage 2021"/>
    <tableColumn id="19" name="Grades A-D Count 2021"/>
    <tableColumn id="20" name="Grades A-D Percentage 2021"/>
    <tableColumn id="21" name="No Award Count 2021"/>
    <tableColumn id="22" name="No Award Percentage 2021"/>
    <tableColumn id="23" name="Entries 2021"/>
    <tableColumn id="24" name="Grade A Count 2020"/>
    <tableColumn id="25" name="Grade A Percentage 2020"/>
    <tableColumn id="26" name="Grades A-B Count 2020"/>
    <tableColumn id="27" name="Grades A-B Percentage 2020"/>
    <tableColumn id="28" name="Grades A-C Count 2020"/>
    <tableColumn id="29" name="Grades A-C Percentage 2020"/>
    <tableColumn id="30" name="Grades A-D Count 2020"/>
    <tableColumn id="31" name="Grades A-D Percentage 2020"/>
    <tableColumn id="32" name="No Award Count 2020"/>
    <tableColumn id="33" name="No Award Percentage 2020"/>
    <tableColumn id="34" name="Entries 2020"/>
    <tableColumn id="35" name="Grade A Count 2019"/>
    <tableColumn id="36" name="Grade A Percentage 2019"/>
    <tableColumn id="37" name="Grades A-B Count 2019"/>
    <tableColumn id="38" name="Grades A-B Percentage 2019"/>
    <tableColumn id="39" name="Grades A-C Count 2019"/>
    <tableColumn id="40" name="Grades A-C Percentage 2019"/>
    <tableColumn id="41" name="Grades A-D Count 2019"/>
    <tableColumn id="42" name="Grades A-D Percentage 2019"/>
    <tableColumn id="43" name="No Award Count 2019"/>
    <tableColumn id="44" name="No Award Percentage 2019"/>
    <tableColumn id="45" name="Entries 2019"/>
    <tableColumn id="46" name="Grade A Count 2018"/>
    <tableColumn id="47" name="Grade A Percentage 2018"/>
    <tableColumn id="48" name="Grades A-B Count 2018"/>
    <tableColumn id="49" name="Grades A-B Percentage 2018"/>
    <tableColumn id="50" name="Grades A-C Count 2018"/>
    <tableColumn id="51" name="Grades A-C Percentage 2018"/>
    <tableColumn id="52" name="Grades A-D Count 2018"/>
    <tableColumn id="53" name="Grades A-D Percentage 2018"/>
    <tableColumn id="54" name="No Award Count 2018"/>
    <tableColumn id="55" name="No Award Percentage 2018"/>
    <tableColumn id="56" name="Entries 2018"/>
  </tableColumns>
  <tableStyleInfo showFirstColumn="0" showLastColumn="0" showRowStripes="1" showColumnStripes="0"/>
</table>
</file>

<file path=xl/tables/table7.xml><?xml version="1.0" encoding="utf-8"?>
<table xmlns="http://schemas.openxmlformats.org/spreadsheetml/2006/main" id="7" name="table_8_provisional_skills_for_work_attainment" displayName="table_8_provisional_skills_for_work_attainment" ref="A3:Q19" totalsRowShown="0">
  <tableColumns count="17">
    <tableColumn id="1" name="Level"/>
    <tableColumn id="2" name="Subject"/>
    <tableColumn id="3" name="Awarded Count 2022"/>
    <tableColumn id="4" name="Awarded Percentage 2022"/>
    <tableColumn id="5" name="Entries 2022"/>
    <tableColumn id="6" name="Awarded Count 2021"/>
    <tableColumn id="7" name="Awarded Percentage 2021"/>
    <tableColumn id="8" name="Entries 2021"/>
    <tableColumn id="9" name="Awarded Count 2020"/>
    <tableColumn id="10" name="Awarded Percentage 2020"/>
    <tableColumn id="11" name="Entries 2020"/>
    <tableColumn id="12" name="Awarded Count 2019"/>
    <tableColumn id="13" name="Awarded Percentage 2019"/>
    <tableColumn id="14" name="Entries 2019"/>
    <tableColumn id="15" name="Awarded Count 2018"/>
    <tableColumn id="16" name="Awarded Percentage 2018"/>
    <tableColumn id="17" name="Entries 2018"/>
  </tableColumns>
  <tableStyleInfo showFirstColumn="0" showLastColumn="0" showRowStripes="1" showColumnStripes="0"/>
</table>
</file>

<file path=xl/tables/table8.xml><?xml version="1.0" encoding="utf-8"?>
<table xmlns="http://schemas.openxmlformats.org/spreadsheetml/2006/main" id="8" name="table_9_provisional_awards_attainment" displayName="table_9_provisional_awards_attainment" ref="A3:G44" totalsRowShown="0">
  <sortState xmlns:xlrd2="http://schemas.microsoft.com/office/spreadsheetml/2017/richdata2" ref="A5:G44">
    <sortCondition ref="A4:A44"/>
  </sortState>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ables/table9.xml><?xml version="1.0" encoding="utf-8"?>
<table xmlns="http://schemas.openxmlformats.org/spreadsheetml/2006/main" id="9" name="table_10_provisional_national_progression_awards_attainment" displayName="table_10_provisional_national_progression_awards_attainment" ref="A3:G143" totalsRowShown="0">
  <tableColumns count="7">
    <tableColumn id="1" name="Level"/>
    <tableColumn id="2" name="Subject"/>
    <tableColumn id="3" name="Awarded Count 2022"/>
    <tableColumn id="4" name="Awarded Count 2021"/>
    <tableColumn id="5" name="Awarded Count 2020"/>
    <tableColumn id="6" name="Awarded Count 2019"/>
    <tableColumn id="7" name="Awarded Count 2018"/>
  </tableColumns>
  <tableStyleInfo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1" Type="http://schemas.openxmlformats.org/officeDocument/2006/relationships/table" Target="../tables/table8.xml"/></Relationships>
</file>

<file path=xl/worksheets/_rels/sheet11.xml.rels><?xml version="1.0" encoding="UTF-8" standalone="yes"?>
<Relationships xmlns="http://schemas.openxmlformats.org/package/2006/relationships"><Relationship Id="rId1" Type="http://schemas.openxmlformats.org/officeDocument/2006/relationships/table" Target="../tables/table9.xml"/></Relationships>
</file>

<file path=xl/worksheets/_rels/sheet12.xml.rels><?xml version="1.0" encoding="UTF-8" standalone="yes"?>
<Relationships xmlns="http://schemas.openxmlformats.org/package/2006/relationships"><Relationship Id="rId1" Type="http://schemas.openxmlformats.org/officeDocument/2006/relationships/table" Target="../tables/table10.xml"/></Relationships>
</file>

<file path=xl/worksheets/_rels/sheet13.xml.rels><?xml version="1.0" encoding="UTF-8" standalone="yes"?>
<Relationships xmlns="http://schemas.openxmlformats.org/package/2006/relationships"><Relationship Id="rId1" Type="http://schemas.openxmlformats.org/officeDocument/2006/relationships/table" Target="../tables/table11.xml"/></Relationships>
</file>

<file path=xl/worksheets/_rels/sheet14.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hyperlink" Target="https://www.sqa.org.uk/sqa/102188.html" TargetMode="Externa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4.xml.rels><?xml version="1.0" encoding="UTF-8" standalone="yes"?>
<Relationships xmlns="http://schemas.openxmlformats.org/package/2006/relationships"><Relationship Id="rId1" Type="http://schemas.openxmlformats.org/officeDocument/2006/relationships/table" Target="../tables/table3.xml"/></Relationships>
</file>

<file path=xl/worksheets/_rels/sheet5.xml.rels><?xml version="1.0" encoding="UTF-8" standalone="yes"?>
<Relationships xmlns="http://schemas.openxmlformats.org/package/2006/relationships"><Relationship Id="rId1" Type="http://schemas.openxmlformats.org/officeDocument/2006/relationships/table" Target="../tables/table4.xml"/></Relationships>
</file>

<file path=xl/worksheets/_rels/sheet6.xml.rels><?xml version="1.0" encoding="UTF-8" standalone="yes"?>
<Relationships xmlns="http://schemas.openxmlformats.org/package/2006/relationships"><Relationship Id="rId1" Type="http://schemas.openxmlformats.org/officeDocument/2006/relationships/table" Target="../tables/table5.xml"/></Relationships>
</file>

<file path=xl/worksheets/_rels/sheet7.xml.rels><?xml version="1.0" encoding="UTF-8" standalone="yes"?>
<Relationships xmlns="http://schemas.openxmlformats.org/package/2006/relationships"><Relationship Id="rId1" Type="http://schemas.openxmlformats.org/officeDocument/2006/relationships/table" Target="../tables/table6.xml"/></Relationships>
</file>

<file path=xl/worksheets/_rels/sheet9.xml.rels><?xml version="1.0" encoding="UTF-8" standalone="yes"?>
<Relationships xmlns="http://schemas.openxmlformats.org/package/2006/relationships"><Relationship Id="rId1" Type="http://schemas.openxmlformats.org/officeDocument/2006/relationships/table" Target="../tables/table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9"/>
  <sheetViews>
    <sheetView tabSelected="1" workbookViewId="0"/>
  </sheetViews>
  <sheetFormatPr defaultColWidth="11.5546875" defaultRowHeight="15.6" x14ac:dyDescent="0.2"/>
  <cols>
    <col min="1" max="1" width="83.5546875" customWidth="1"/>
    <col min="2" max="2" width="11.5546875" customWidth="1"/>
  </cols>
  <sheetData>
    <row r="1" spans="1:25" s="3" customFormat="1" ht="33" customHeight="1" x14ac:dyDescent="0.2">
      <c r="A1" s="1" t="s">
        <v>0</v>
      </c>
      <c r="B1" s="2"/>
      <c r="Y1" s="4"/>
    </row>
    <row r="2" spans="1:25" s="3" customFormat="1" ht="33" customHeight="1" x14ac:dyDescent="0.2">
      <c r="A2" s="5" t="s">
        <v>1</v>
      </c>
      <c r="B2" s="2"/>
      <c r="Y2" s="4"/>
    </row>
    <row r="3" spans="1:25" ht="30" customHeight="1" x14ac:dyDescent="0.25">
      <c r="A3" s="6" t="str">
        <f>HYPERLINK("#'National_2'!A1", "Table 1: Provisional National 2 Attainment")</f>
        <v>Table 1: Provisional National 2 Attainment</v>
      </c>
    </row>
    <row r="4" spans="1:25" ht="15.75" x14ac:dyDescent="0.25">
      <c r="A4" s="6" t="str">
        <f>HYPERLINK("#'National_3'!A1", "Table 2: Provisional National 3 Attainment")</f>
        <v>Table 2: Provisional National 3 Attainment</v>
      </c>
    </row>
    <row r="5" spans="1:25" ht="15.75" x14ac:dyDescent="0.25">
      <c r="A5" s="6" t="str">
        <f>HYPERLINK("#'National_4'!A1", "Table 3: Provisional National 4 Attainment")</f>
        <v>Table 3: Provisional National 4 Attainment</v>
      </c>
    </row>
    <row r="6" spans="1:25" ht="15.75" x14ac:dyDescent="0.25">
      <c r="A6" s="6" t="str">
        <f>HYPERLINK("#'National_5'!A1", "Table 4: Provisional National 5 Attainment")</f>
        <v>Table 4: Provisional National 5 Attainment</v>
      </c>
    </row>
    <row r="7" spans="1:25" ht="15.75" x14ac:dyDescent="0.25">
      <c r="A7" s="6" t="str">
        <f>HYPERLINK("#'Higher'!A1", "Table 5: Provisional Higher Attainment")</f>
        <v>Table 5: Provisional Higher Attainment</v>
      </c>
    </row>
    <row r="8" spans="1:25" s="7" customFormat="1" ht="15.75" x14ac:dyDescent="0.25">
      <c r="A8" s="6" t="str">
        <f>HYPERLINK("#'Advanced_Higher'!A1", "Table 6: Provisional Advanced Higher Attainment")</f>
        <v>Table 6: Provisional Advanced Higher Attainment</v>
      </c>
    </row>
    <row r="9" spans="1:25" ht="15.75" x14ac:dyDescent="0.25">
      <c r="A9" s="6" t="str">
        <f>HYPERLINK("#'Scottish_Baccalaureate'!A1", "Table 7: Provisional Scottish Baccalaureate Attainment")</f>
        <v>Table 7: Provisional Scottish Baccalaureate Attainment</v>
      </c>
    </row>
    <row r="10" spans="1:25" ht="15.75" x14ac:dyDescent="0.25">
      <c r="A10" s="8" t="str">
        <f>HYPERLINK("#'Skills_for_Work'!A1", "Table 8: Provisional Skills for Work Attainment")</f>
        <v>Table 8: Provisional Skills for Work Attainment</v>
      </c>
    </row>
    <row r="11" spans="1:25" ht="15.75" x14ac:dyDescent="0.25">
      <c r="A11" s="8" t="str">
        <f>HYPERLINK("#'Awards'!A1", "Table 9: Provisional Awards Attainment")</f>
        <v>Table 9: Provisional Awards Attainment</v>
      </c>
    </row>
    <row r="12" spans="1:25" ht="15.75" x14ac:dyDescent="0.25">
      <c r="A12" s="6" t="str">
        <f>HYPERLINK("#'National_Progression_Awards'!A1", "Table 10: Provisional National Progression Awards Attainment")</f>
        <v>Table 10: Provisional National Progression Awards Attainment</v>
      </c>
    </row>
    <row r="13" spans="1:25" ht="15.75" x14ac:dyDescent="0.25">
      <c r="A13" s="6" t="str">
        <f>HYPERLINK("#'National_Certificates'!A1", "Table 11: Provisional National Certificates Attainment")</f>
        <v>Table 11: Provisional National Certificates Attainment</v>
      </c>
    </row>
    <row r="14" spans="1:25" ht="15.75" x14ac:dyDescent="0.25">
      <c r="A14" s="6" t="str">
        <f>HYPERLINK("#'Stage_Breakdowns'!A1", "Table 12: Provisional Stage Breakdowns for all qualifications")</f>
        <v>Table 12: Provisional Stage Breakdowns for all qualifications</v>
      </c>
    </row>
    <row r="15" spans="1:25" ht="30" customHeight="1" x14ac:dyDescent="0.25">
      <c r="A15" s="6" t="str">
        <f>HYPERLINK("#'Notes'!A1", "Notes accompanying this release")</f>
        <v>Notes accompanying this release</v>
      </c>
    </row>
    <row r="16" spans="1:25" ht="30" customHeight="1" x14ac:dyDescent="0.2">
      <c r="A16" t="s">
        <v>2</v>
      </c>
    </row>
    <row r="17" spans="1:1" ht="15" x14ac:dyDescent="0.2">
      <c r="A17" t="s">
        <v>3</v>
      </c>
    </row>
    <row r="18" spans="1:1" ht="15" x14ac:dyDescent="0.2">
      <c r="A18" t="s">
        <v>4</v>
      </c>
    </row>
    <row r="19" spans="1:1" ht="15" x14ac:dyDescent="0.2">
      <c r="A19" t="s">
        <v>5</v>
      </c>
    </row>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5"/>
  <sheetViews>
    <sheetView workbookViewId="0"/>
  </sheetViews>
  <sheetFormatPr defaultColWidth="11.5546875" defaultRowHeight="15" x14ac:dyDescent="0.2"/>
  <cols>
    <col min="1" max="1" width="7.44140625" customWidth="1"/>
    <col min="2" max="2" width="45" customWidth="1"/>
    <col min="3" max="3" width="18.5546875" style="28" bestFit="1" customWidth="1"/>
    <col min="4" max="7" width="18.5546875" style="12" bestFit="1" customWidth="1"/>
    <col min="8" max="8" width="18.5546875" style="35" bestFit="1" customWidth="1"/>
    <col min="9" max="9" width="11.5546875" customWidth="1"/>
  </cols>
  <sheetData>
    <row r="1" spans="1:8" s="19" customFormat="1" ht="35.1" customHeight="1" x14ac:dyDescent="0.2">
      <c r="A1" s="9" t="s">
        <v>133</v>
      </c>
      <c r="B1" s="9"/>
      <c r="C1" s="30"/>
      <c r="D1" s="17"/>
      <c r="E1" s="17"/>
      <c r="F1" s="17"/>
      <c r="G1" s="17"/>
      <c r="H1" s="31"/>
    </row>
    <row r="2" spans="1:8" s="19" customFormat="1" ht="17.45" customHeight="1" x14ac:dyDescent="0.2">
      <c r="A2" s="14" t="s">
        <v>134</v>
      </c>
      <c r="B2" s="9"/>
      <c r="C2" s="30"/>
      <c r="D2" s="17"/>
      <c r="E2" s="17"/>
      <c r="F2" s="17"/>
      <c r="G2" s="17"/>
      <c r="H2" s="31"/>
    </row>
    <row r="3" spans="1:8" ht="15" customHeight="1" x14ac:dyDescent="0.25">
      <c r="A3" s="20" t="s">
        <v>117</v>
      </c>
      <c r="B3" s="20" t="s">
        <v>8</v>
      </c>
      <c r="C3" s="21" t="s">
        <v>9</v>
      </c>
      <c r="D3" s="21" t="s">
        <v>12</v>
      </c>
      <c r="E3" s="21" t="s">
        <v>15</v>
      </c>
      <c r="F3" s="21" t="s">
        <v>18</v>
      </c>
      <c r="G3" s="21" t="s">
        <v>21</v>
      </c>
      <c r="H3"/>
    </row>
    <row r="4" spans="1:8" ht="15" customHeight="1" x14ac:dyDescent="0.2">
      <c r="A4" s="32" t="s">
        <v>135</v>
      </c>
      <c r="B4" s="33" t="s">
        <v>136</v>
      </c>
      <c r="C4" s="34">
        <v>40</v>
      </c>
      <c r="D4" s="34" t="s">
        <v>27</v>
      </c>
      <c r="E4" s="34">
        <v>125</v>
      </c>
      <c r="F4" s="34">
        <v>175</v>
      </c>
      <c r="G4" s="34">
        <v>195</v>
      </c>
      <c r="H4"/>
    </row>
    <row r="5" spans="1:8" ht="15" customHeight="1" x14ac:dyDescent="0.2">
      <c r="A5" s="26" t="s">
        <v>137</v>
      </c>
      <c r="B5" t="s">
        <v>138</v>
      </c>
      <c r="C5" s="12">
        <v>115</v>
      </c>
      <c r="D5" s="12">
        <v>190</v>
      </c>
      <c r="E5" s="12">
        <v>115</v>
      </c>
      <c r="F5" s="12">
        <v>270</v>
      </c>
      <c r="G5" s="12">
        <v>30</v>
      </c>
      <c r="H5"/>
    </row>
    <row r="6" spans="1:8" ht="15" customHeight="1" x14ac:dyDescent="0.2">
      <c r="A6" s="26" t="s">
        <v>139</v>
      </c>
      <c r="B6" t="s">
        <v>140</v>
      </c>
      <c r="C6" s="12">
        <v>1380</v>
      </c>
      <c r="D6" s="12">
        <v>1575</v>
      </c>
      <c r="E6" s="12">
        <v>1670</v>
      </c>
      <c r="F6" s="12">
        <v>1725</v>
      </c>
      <c r="G6" s="12">
        <v>1485</v>
      </c>
      <c r="H6"/>
    </row>
    <row r="7" spans="1:8" ht="15" customHeight="1" x14ac:dyDescent="0.2">
      <c r="A7" s="26" t="s">
        <v>118</v>
      </c>
      <c r="B7" t="s">
        <v>119</v>
      </c>
      <c r="C7" s="12">
        <v>730</v>
      </c>
      <c r="D7" s="12">
        <v>880</v>
      </c>
      <c r="E7" s="12">
        <v>1325</v>
      </c>
      <c r="F7" s="12">
        <v>1545</v>
      </c>
      <c r="G7" s="12">
        <v>1335</v>
      </c>
      <c r="H7"/>
    </row>
    <row r="8" spans="1:8" ht="15" customHeight="1" x14ac:dyDescent="0.2">
      <c r="A8" s="26" t="s">
        <v>120</v>
      </c>
      <c r="B8" t="s">
        <v>121</v>
      </c>
      <c r="C8" s="12">
        <v>40</v>
      </c>
      <c r="D8" s="12">
        <v>25</v>
      </c>
      <c r="E8" s="12">
        <v>65</v>
      </c>
      <c r="F8" s="12">
        <v>70</v>
      </c>
      <c r="G8" s="12">
        <v>300</v>
      </c>
      <c r="H8"/>
    </row>
    <row r="9" spans="1:8" ht="15" customHeight="1" x14ac:dyDescent="0.2">
      <c r="A9" s="29" t="s">
        <v>141</v>
      </c>
      <c r="B9" s="23" t="s">
        <v>142</v>
      </c>
      <c r="C9" s="24" t="s">
        <v>27</v>
      </c>
      <c r="D9" s="24" t="s">
        <v>27</v>
      </c>
      <c r="E9" s="24" t="s">
        <v>27</v>
      </c>
      <c r="F9" s="24">
        <v>105</v>
      </c>
      <c r="G9" s="24">
        <v>0</v>
      </c>
      <c r="H9"/>
    </row>
    <row r="10" spans="1:8" ht="15" customHeight="1" x14ac:dyDescent="0.2">
      <c r="A10" s="26" t="s">
        <v>135</v>
      </c>
      <c r="B10" t="s">
        <v>143</v>
      </c>
      <c r="C10" s="12" t="s">
        <v>27</v>
      </c>
      <c r="D10" s="12">
        <v>0</v>
      </c>
      <c r="E10" s="12">
        <v>20</v>
      </c>
      <c r="F10" s="12">
        <v>0</v>
      </c>
      <c r="G10" s="12">
        <v>0</v>
      </c>
      <c r="H10"/>
    </row>
    <row r="11" spans="1:8" ht="15" customHeight="1" x14ac:dyDescent="0.2">
      <c r="A11" s="26" t="s">
        <v>135</v>
      </c>
      <c r="B11" t="s">
        <v>144</v>
      </c>
      <c r="C11" s="12" t="s">
        <v>27</v>
      </c>
      <c r="D11" s="12">
        <v>0</v>
      </c>
      <c r="E11" s="12">
        <v>0</v>
      </c>
      <c r="F11" s="12">
        <v>35</v>
      </c>
      <c r="G11" s="12">
        <v>90</v>
      </c>
      <c r="H11"/>
    </row>
    <row r="12" spans="1:8" ht="15" customHeight="1" x14ac:dyDescent="0.2">
      <c r="A12" s="26" t="s">
        <v>135</v>
      </c>
      <c r="B12" t="s">
        <v>145</v>
      </c>
      <c r="C12" s="12">
        <v>40</v>
      </c>
      <c r="D12" s="12" t="s">
        <v>27</v>
      </c>
      <c r="E12" s="12">
        <v>100</v>
      </c>
      <c r="F12" s="12">
        <v>110</v>
      </c>
      <c r="G12" s="12">
        <v>45</v>
      </c>
      <c r="H12"/>
    </row>
    <row r="13" spans="1:8" ht="15" customHeight="1" x14ac:dyDescent="0.2">
      <c r="A13" s="26" t="s">
        <v>135</v>
      </c>
      <c r="B13" t="s">
        <v>146</v>
      </c>
      <c r="C13" s="12">
        <v>0</v>
      </c>
      <c r="D13" s="12">
        <v>0</v>
      </c>
      <c r="E13" s="12" t="s">
        <v>27</v>
      </c>
      <c r="F13" s="12">
        <v>30</v>
      </c>
      <c r="G13" s="12">
        <v>60</v>
      </c>
      <c r="H13"/>
    </row>
    <row r="14" spans="1:8" ht="15" customHeight="1" x14ac:dyDescent="0.2">
      <c r="A14" s="26" t="s">
        <v>137</v>
      </c>
      <c r="B14" t="s">
        <v>143</v>
      </c>
      <c r="C14" s="12">
        <v>20</v>
      </c>
      <c r="D14" s="12">
        <v>20</v>
      </c>
      <c r="E14" s="12">
        <v>20</v>
      </c>
      <c r="F14" s="12" t="s">
        <v>27</v>
      </c>
      <c r="G14" s="12" t="s">
        <v>27</v>
      </c>
      <c r="H14"/>
    </row>
    <row r="15" spans="1:8" ht="15" customHeight="1" x14ac:dyDescent="0.2">
      <c r="A15" s="26" t="s">
        <v>137</v>
      </c>
      <c r="B15" t="s">
        <v>144</v>
      </c>
      <c r="C15" s="12">
        <v>50</v>
      </c>
      <c r="D15" s="12">
        <v>50</v>
      </c>
      <c r="E15" s="12">
        <v>60</v>
      </c>
      <c r="F15" s="12">
        <v>135</v>
      </c>
      <c r="G15" s="12">
        <v>20</v>
      </c>
      <c r="H15"/>
    </row>
    <row r="16" spans="1:8" ht="15" customHeight="1" x14ac:dyDescent="0.2">
      <c r="A16" s="26" t="s">
        <v>137</v>
      </c>
      <c r="B16" t="s">
        <v>145</v>
      </c>
      <c r="C16" s="12">
        <v>35</v>
      </c>
      <c r="D16" s="12">
        <v>30</v>
      </c>
      <c r="E16" s="12">
        <v>15</v>
      </c>
      <c r="F16" s="12">
        <v>10</v>
      </c>
      <c r="G16" s="12" t="s">
        <v>27</v>
      </c>
      <c r="H16"/>
    </row>
    <row r="17" spans="1:7" customFormat="1" ht="15" customHeight="1" x14ac:dyDescent="0.2">
      <c r="A17" s="26" t="s">
        <v>137</v>
      </c>
      <c r="B17" t="s">
        <v>146</v>
      </c>
      <c r="C17" s="12">
        <v>10</v>
      </c>
      <c r="D17" s="12">
        <v>75</v>
      </c>
      <c r="E17" s="12" t="s">
        <v>27</v>
      </c>
      <c r="F17" s="12">
        <v>70</v>
      </c>
      <c r="G17" s="12" t="s">
        <v>27</v>
      </c>
    </row>
    <row r="18" spans="1:7" customFormat="1" ht="15" customHeight="1" x14ac:dyDescent="0.2">
      <c r="A18" s="26" t="s">
        <v>137</v>
      </c>
      <c r="B18" t="s">
        <v>147</v>
      </c>
      <c r="C18" s="12" t="s">
        <v>27</v>
      </c>
      <c r="D18" s="12">
        <v>15</v>
      </c>
      <c r="E18" s="12">
        <v>15</v>
      </c>
      <c r="F18" s="12">
        <v>55</v>
      </c>
      <c r="G18" s="12">
        <v>5</v>
      </c>
    </row>
    <row r="19" spans="1:7" customFormat="1" ht="15" customHeight="1" x14ac:dyDescent="0.2">
      <c r="A19" s="26" t="s">
        <v>137</v>
      </c>
      <c r="B19" t="s">
        <v>148</v>
      </c>
      <c r="C19" s="12">
        <v>0</v>
      </c>
      <c r="D19" s="12">
        <v>0</v>
      </c>
      <c r="E19" s="12">
        <v>0</v>
      </c>
      <c r="F19" s="12">
        <v>0</v>
      </c>
      <c r="G19" s="12" t="s">
        <v>27</v>
      </c>
    </row>
    <row r="20" spans="1:7" customFormat="1" ht="15" customHeight="1" x14ac:dyDescent="0.2">
      <c r="A20" s="26" t="s">
        <v>139</v>
      </c>
      <c r="B20" t="s">
        <v>149</v>
      </c>
      <c r="C20" s="12">
        <v>0</v>
      </c>
      <c r="D20" s="12">
        <v>30</v>
      </c>
      <c r="E20" s="12">
        <v>20</v>
      </c>
      <c r="F20" s="12">
        <v>35</v>
      </c>
      <c r="G20" s="12">
        <v>40</v>
      </c>
    </row>
    <row r="21" spans="1:7" customFormat="1" ht="15" customHeight="1" x14ac:dyDescent="0.2">
      <c r="A21" s="26" t="s">
        <v>139</v>
      </c>
      <c r="B21" t="s">
        <v>150</v>
      </c>
      <c r="C21" s="12">
        <v>470</v>
      </c>
      <c r="D21" s="12">
        <v>490</v>
      </c>
      <c r="E21" s="12">
        <v>545</v>
      </c>
      <c r="F21" s="12">
        <v>650</v>
      </c>
      <c r="G21" s="12">
        <v>635</v>
      </c>
    </row>
    <row r="22" spans="1:7" customFormat="1" ht="15" customHeight="1" x14ac:dyDescent="0.2">
      <c r="A22" s="26" t="s">
        <v>139</v>
      </c>
      <c r="B22" t="s">
        <v>147</v>
      </c>
      <c r="C22" s="12">
        <v>420</v>
      </c>
      <c r="D22" s="12">
        <v>540</v>
      </c>
      <c r="E22" s="12">
        <v>590</v>
      </c>
      <c r="F22" s="12">
        <v>430</v>
      </c>
      <c r="G22" s="12">
        <v>485</v>
      </c>
    </row>
    <row r="23" spans="1:7" customFormat="1" ht="15" customHeight="1" x14ac:dyDescent="0.2">
      <c r="A23" s="26" t="s">
        <v>139</v>
      </c>
      <c r="B23" t="s">
        <v>148</v>
      </c>
      <c r="C23" s="12">
        <v>245</v>
      </c>
      <c r="D23" s="12">
        <v>260</v>
      </c>
      <c r="E23" s="12">
        <v>270</v>
      </c>
      <c r="F23" s="12">
        <v>370</v>
      </c>
      <c r="G23" s="12">
        <v>240</v>
      </c>
    </row>
    <row r="24" spans="1:7" customFormat="1" ht="15" customHeight="1" x14ac:dyDescent="0.2">
      <c r="A24" s="26" t="s">
        <v>139</v>
      </c>
      <c r="B24" t="s">
        <v>151</v>
      </c>
      <c r="C24" s="12">
        <v>235</v>
      </c>
      <c r="D24" s="12">
        <v>255</v>
      </c>
      <c r="E24" s="12">
        <v>240</v>
      </c>
      <c r="F24" s="12">
        <v>240</v>
      </c>
      <c r="G24" s="12">
        <v>80</v>
      </c>
    </row>
    <row r="25" spans="1:7" customFormat="1" ht="15" customHeight="1" x14ac:dyDescent="0.2">
      <c r="A25" s="26" t="s">
        <v>118</v>
      </c>
      <c r="B25" t="s">
        <v>149</v>
      </c>
      <c r="C25" s="12">
        <v>5</v>
      </c>
      <c r="D25" s="12">
        <v>0</v>
      </c>
      <c r="E25" s="12">
        <v>0</v>
      </c>
      <c r="F25" s="12">
        <v>10</v>
      </c>
      <c r="G25" s="12">
        <v>30</v>
      </c>
    </row>
    <row r="26" spans="1:7" customFormat="1" ht="15" customHeight="1" x14ac:dyDescent="0.2">
      <c r="A26" s="26" t="s">
        <v>118</v>
      </c>
      <c r="B26" t="s">
        <v>150</v>
      </c>
      <c r="C26" s="12">
        <v>360</v>
      </c>
      <c r="D26" s="12">
        <v>470</v>
      </c>
      <c r="E26" s="12">
        <v>590</v>
      </c>
      <c r="F26" s="12">
        <v>770</v>
      </c>
      <c r="G26" s="12">
        <v>770</v>
      </c>
    </row>
    <row r="27" spans="1:7" customFormat="1" ht="15" customHeight="1" x14ac:dyDescent="0.2">
      <c r="A27" s="26" t="s">
        <v>118</v>
      </c>
      <c r="B27" t="s">
        <v>152</v>
      </c>
      <c r="C27" s="12">
        <v>0</v>
      </c>
      <c r="D27" s="12" t="s">
        <v>27</v>
      </c>
      <c r="E27" s="12">
        <v>0</v>
      </c>
      <c r="F27" s="12">
        <v>0</v>
      </c>
      <c r="G27" s="12">
        <v>0</v>
      </c>
    </row>
    <row r="28" spans="1:7" customFormat="1" ht="15" customHeight="1" x14ac:dyDescent="0.2">
      <c r="A28" s="26" t="s">
        <v>118</v>
      </c>
      <c r="B28" t="s">
        <v>153</v>
      </c>
      <c r="C28" s="12">
        <v>35</v>
      </c>
      <c r="D28" s="12">
        <v>25</v>
      </c>
      <c r="E28" s="12">
        <v>10</v>
      </c>
      <c r="F28" s="12">
        <v>0</v>
      </c>
      <c r="G28" s="12" t="s">
        <v>25</v>
      </c>
    </row>
    <row r="29" spans="1:7" customFormat="1" ht="15" customHeight="1" x14ac:dyDescent="0.2">
      <c r="A29" s="26" t="s">
        <v>118</v>
      </c>
      <c r="B29" t="s">
        <v>154</v>
      </c>
      <c r="C29" s="12">
        <v>10</v>
      </c>
      <c r="D29" s="12" t="s">
        <v>27</v>
      </c>
      <c r="E29" s="12">
        <v>0</v>
      </c>
      <c r="F29" s="12">
        <v>0</v>
      </c>
      <c r="G29" s="12">
        <v>0</v>
      </c>
    </row>
    <row r="30" spans="1:7" customFormat="1" ht="15" customHeight="1" x14ac:dyDescent="0.2">
      <c r="A30" s="26" t="s">
        <v>118</v>
      </c>
      <c r="B30" t="s">
        <v>155</v>
      </c>
      <c r="C30" s="12">
        <v>0</v>
      </c>
      <c r="D30" s="12" t="s">
        <v>27</v>
      </c>
      <c r="E30" s="12" t="s">
        <v>27</v>
      </c>
      <c r="F30" s="12">
        <v>5</v>
      </c>
      <c r="G30" s="12" t="s">
        <v>27</v>
      </c>
    </row>
    <row r="31" spans="1:7" customFormat="1" ht="15" customHeight="1" x14ac:dyDescent="0.2">
      <c r="A31" s="26" t="s">
        <v>118</v>
      </c>
      <c r="B31" t="s">
        <v>147</v>
      </c>
      <c r="C31" s="12">
        <v>200</v>
      </c>
      <c r="D31" s="12">
        <v>180</v>
      </c>
      <c r="E31" s="12">
        <v>290</v>
      </c>
      <c r="F31" s="12">
        <v>165</v>
      </c>
      <c r="G31" s="12">
        <v>70</v>
      </c>
    </row>
    <row r="32" spans="1:7" customFormat="1" ht="15" customHeight="1" x14ac:dyDescent="0.2">
      <c r="A32" s="26" t="s">
        <v>118</v>
      </c>
      <c r="B32" t="s">
        <v>156</v>
      </c>
      <c r="C32" s="12">
        <v>20</v>
      </c>
      <c r="D32" s="12">
        <v>0</v>
      </c>
      <c r="E32" s="12">
        <v>20</v>
      </c>
      <c r="F32" s="12">
        <v>95</v>
      </c>
      <c r="G32" s="12">
        <v>55</v>
      </c>
    </row>
    <row r="33" spans="1:7" customFormat="1" ht="15" customHeight="1" x14ac:dyDescent="0.2">
      <c r="A33" s="26" t="s">
        <v>118</v>
      </c>
      <c r="B33" t="s">
        <v>157</v>
      </c>
      <c r="C33" s="12">
        <v>0</v>
      </c>
      <c r="D33" s="12">
        <v>0</v>
      </c>
      <c r="E33" s="12" t="s">
        <v>27</v>
      </c>
      <c r="F33" s="12">
        <v>0</v>
      </c>
      <c r="G33" s="12">
        <v>0</v>
      </c>
    </row>
    <row r="34" spans="1:7" customFormat="1" ht="15" customHeight="1" x14ac:dyDescent="0.2">
      <c r="A34" s="26" t="s">
        <v>118</v>
      </c>
      <c r="B34" t="s">
        <v>158</v>
      </c>
      <c r="C34" s="12">
        <v>0</v>
      </c>
      <c r="D34" s="12" t="s">
        <v>27</v>
      </c>
      <c r="E34" s="12">
        <v>0</v>
      </c>
      <c r="F34" s="12">
        <v>0</v>
      </c>
      <c r="G34" s="12">
        <v>0</v>
      </c>
    </row>
    <row r="35" spans="1:7" customFormat="1" ht="15" customHeight="1" x14ac:dyDescent="0.2">
      <c r="A35" s="26" t="s">
        <v>118</v>
      </c>
      <c r="B35" t="s">
        <v>148</v>
      </c>
      <c r="C35" s="12">
        <v>65</v>
      </c>
      <c r="D35" s="12">
        <v>100</v>
      </c>
      <c r="E35" s="12">
        <v>85</v>
      </c>
      <c r="F35" s="12">
        <v>120</v>
      </c>
      <c r="G35" s="12">
        <v>380</v>
      </c>
    </row>
    <row r="36" spans="1:7" customFormat="1" ht="15" customHeight="1" x14ac:dyDescent="0.2">
      <c r="A36" s="26" t="s">
        <v>118</v>
      </c>
      <c r="B36" t="s">
        <v>151</v>
      </c>
      <c r="C36" s="12">
        <v>35</v>
      </c>
      <c r="D36" s="12">
        <v>90</v>
      </c>
      <c r="E36" s="12">
        <v>325</v>
      </c>
      <c r="F36" s="12">
        <v>375</v>
      </c>
      <c r="G36" s="12">
        <v>30</v>
      </c>
    </row>
    <row r="37" spans="1:7" customFormat="1" ht="15" customHeight="1" x14ac:dyDescent="0.2">
      <c r="A37" s="26" t="s">
        <v>120</v>
      </c>
      <c r="B37" t="s">
        <v>159</v>
      </c>
      <c r="C37" s="12">
        <v>25</v>
      </c>
      <c r="D37" s="12">
        <v>0</v>
      </c>
      <c r="E37" s="12">
        <v>20</v>
      </c>
      <c r="F37" s="12" t="s">
        <v>27</v>
      </c>
      <c r="G37" s="12">
        <v>95</v>
      </c>
    </row>
    <row r="38" spans="1:7" customFormat="1" ht="15" customHeight="1" x14ac:dyDescent="0.2">
      <c r="A38" s="26" t="s">
        <v>120</v>
      </c>
      <c r="B38" t="s">
        <v>149</v>
      </c>
      <c r="C38" s="12">
        <v>0</v>
      </c>
      <c r="D38" s="12">
        <v>10</v>
      </c>
      <c r="E38" s="12">
        <v>0</v>
      </c>
      <c r="F38" s="12">
        <v>15</v>
      </c>
      <c r="G38" s="12">
        <v>0</v>
      </c>
    </row>
    <row r="39" spans="1:7" customFormat="1" ht="15" customHeight="1" x14ac:dyDescent="0.2">
      <c r="A39" s="26" t="s">
        <v>120</v>
      </c>
      <c r="B39" t="s">
        <v>160</v>
      </c>
      <c r="C39" s="12" t="s">
        <v>25</v>
      </c>
      <c r="D39" s="12" t="s">
        <v>25</v>
      </c>
      <c r="E39" s="12" t="s">
        <v>27</v>
      </c>
      <c r="F39" s="12">
        <v>15</v>
      </c>
      <c r="G39" s="12">
        <v>180</v>
      </c>
    </row>
    <row r="40" spans="1:7" customFormat="1" ht="15" customHeight="1" x14ac:dyDescent="0.2">
      <c r="A40" s="26" t="s">
        <v>120</v>
      </c>
      <c r="B40" t="s">
        <v>161</v>
      </c>
      <c r="C40" s="12" t="s">
        <v>27</v>
      </c>
      <c r="D40" s="12">
        <v>10</v>
      </c>
      <c r="E40" s="12">
        <v>30</v>
      </c>
      <c r="F40" s="12">
        <v>25</v>
      </c>
      <c r="G40" s="12">
        <v>25</v>
      </c>
    </row>
    <row r="41" spans="1:7" customFormat="1" ht="15" customHeight="1" x14ac:dyDescent="0.2">
      <c r="A41" s="26" t="s">
        <v>120</v>
      </c>
      <c r="B41" t="s">
        <v>153</v>
      </c>
      <c r="C41" s="12">
        <v>15</v>
      </c>
      <c r="D41" s="12" t="s">
        <v>27</v>
      </c>
      <c r="E41" s="12" t="s">
        <v>27</v>
      </c>
      <c r="F41" s="12">
        <v>0</v>
      </c>
      <c r="G41" s="12" t="s">
        <v>25</v>
      </c>
    </row>
    <row r="42" spans="1:7" customFormat="1" ht="15" customHeight="1" x14ac:dyDescent="0.2">
      <c r="A42" s="26" t="s">
        <v>120</v>
      </c>
      <c r="B42" t="s">
        <v>147</v>
      </c>
      <c r="C42" s="12" t="s">
        <v>27</v>
      </c>
      <c r="D42" s="12">
        <v>5</v>
      </c>
      <c r="E42" s="12">
        <v>10</v>
      </c>
      <c r="F42" s="12">
        <v>15</v>
      </c>
      <c r="G42" s="12">
        <v>5</v>
      </c>
    </row>
    <row r="43" spans="1:7" customFormat="1" ht="15" customHeight="1" x14ac:dyDescent="0.2">
      <c r="A43" s="26" t="s">
        <v>141</v>
      </c>
      <c r="B43" t="s">
        <v>161</v>
      </c>
      <c r="C43" s="12" t="s">
        <v>27</v>
      </c>
      <c r="D43" s="12" t="s">
        <v>27</v>
      </c>
      <c r="E43" s="12" t="s">
        <v>27</v>
      </c>
      <c r="F43" s="12">
        <v>105</v>
      </c>
      <c r="G43" s="12">
        <v>0</v>
      </c>
    </row>
    <row r="44" spans="1:7" customFormat="1" ht="15" customHeight="1" x14ac:dyDescent="0.2">
      <c r="A44" s="26" t="s">
        <v>141</v>
      </c>
      <c r="B44" t="s">
        <v>147</v>
      </c>
      <c r="C44" s="12">
        <v>0</v>
      </c>
      <c r="D44" s="12" t="s">
        <v>27</v>
      </c>
      <c r="E44" s="12">
        <v>0</v>
      </c>
      <c r="F44" s="12">
        <v>0</v>
      </c>
      <c r="G44" s="12">
        <v>0</v>
      </c>
    </row>
    <row r="45" spans="1:7"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43"/>
  <sheetViews>
    <sheetView workbookViewId="0"/>
  </sheetViews>
  <sheetFormatPr defaultColWidth="11.5546875" defaultRowHeight="15" x14ac:dyDescent="0.2"/>
  <cols>
    <col min="1" max="1" width="7.44140625" customWidth="1"/>
    <col min="2" max="2" width="54.44140625" bestFit="1" customWidth="1"/>
    <col min="3" max="7" width="18.5546875" style="12" bestFit="1" customWidth="1"/>
    <col min="8" max="8" width="11.5546875" customWidth="1"/>
  </cols>
  <sheetData>
    <row r="1" spans="1:7" ht="35.1" customHeight="1" x14ac:dyDescent="0.2">
      <c r="A1" s="9" t="s">
        <v>162</v>
      </c>
    </row>
    <row r="2" spans="1:7" ht="17.45" customHeight="1" x14ac:dyDescent="0.2">
      <c r="A2" s="14" t="s">
        <v>134</v>
      </c>
    </row>
    <row r="3" spans="1:7" ht="15" customHeight="1" x14ac:dyDescent="0.25">
      <c r="A3" s="20" t="s">
        <v>117</v>
      </c>
      <c r="B3" s="20" t="s">
        <v>8</v>
      </c>
      <c r="C3" s="21" t="s">
        <v>9</v>
      </c>
      <c r="D3" s="21" t="s">
        <v>12</v>
      </c>
      <c r="E3" s="21" t="s">
        <v>15</v>
      </c>
      <c r="F3" s="21" t="s">
        <v>18</v>
      </c>
      <c r="G3" s="21" t="s">
        <v>21</v>
      </c>
    </row>
    <row r="4" spans="1:7" ht="15" customHeight="1" x14ac:dyDescent="0.2">
      <c r="A4" s="26" t="s">
        <v>137</v>
      </c>
      <c r="B4" t="s">
        <v>138</v>
      </c>
      <c r="C4" s="12">
        <v>55</v>
      </c>
      <c r="D4" s="12">
        <v>85</v>
      </c>
      <c r="E4" s="12">
        <v>90</v>
      </c>
      <c r="F4" s="12">
        <v>70</v>
      </c>
      <c r="G4" s="12">
        <v>120</v>
      </c>
    </row>
    <row r="5" spans="1:7" ht="15" customHeight="1" x14ac:dyDescent="0.2">
      <c r="A5" s="26" t="s">
        <v>139</v>
      </c>
      <c r="B5" t="s">
        <v>140</v>
      </c>
      <c r="C5" s="12">
        <v>45</v>
      </c>
      <c r="D5" s="12">
        <v>30</v>
      </c>
      <c r="E5" s="12">
        <v>60</v>
      </c>
      <c r="F5" s="12">
        <v>70</v>
      </c>
      <c r="G5" s="12">
        <v>95</v>
      </c>
    </row>
    <row r="6" spans="1:7" ht="15" customHeight="1" x14ac:dyDescent="0.2">
      <c r="A6" s="26" t="s">
        <v>118</v>
      </c>
      <c r="B6" t="s">
        <v>119</v>
      </c>
      <c r="C6" s="12">
        <v>1510</v>
      </c>
      <c r="D6" s="12">
        <v>965</v>
      </c>
      <c r="E6" s="12">
        <v>1740</v>
      </c>
      <c r="F6" s="12">
        <v>2275</v>
      </c>
      <c r="G6" s="12">
        <v>2715</v>
      </c>
    </row>
    <row r="7" spans="1:7" ht="15" customHeight="1" x14ac:dyDescent="0.2">
      <c r="A7" s="26" t="s">
        <v>120</v>
      </c>
      <c r="B7" t="s">
        <v>121</v>
      </c>
      <c r="C7" s="12">
        <v>470</v>
      </c>
      <c r="D7" s="12">
        <v>155</v>
      </c>
      <c r="E7" s="12">
        <v>770</v>
      </c>
      <c r="F7" s="12">
        <v>1170</v>
      </c>
      <c r="G7" s="12">
        <v>1100</v>
      </c>
    </row>
    <row r="8" spans="1:7" ht="15" customHeight="1" x14ac:dyDescent="0.2">
      <c r="A8" s="29" t="s">
        <v>141</v>
      </c>
      <c r="B8" s="23" t="s">
        <v>142</v>
      </c>
      <c r="C8" s="24">
        <v>655</v>
      </c>
      <c r="D8" s="24">
        <v>520</v>
      </c>
      <c r="E8" s="24">
        <v>450</v>
      </c>
      <c r="F8" s="24">
        <v>535</v>
      </c>
      <c r="G8" s="24">
        <v>265</v>
      </c>
    </row>
    <row r="9" spans="1:7" ht="15" customHeight="1" x14ac:dyDescent="0.2">
      <c r="A9" s="26" t="s">
        <v>137</v>
      </c>
      <c r="B9" t="s">
        <v>163</v>
      </c>
      <c r="C9" s="12">
        <v>45</v>
      </c>
      <c r="D9" s="12">
        <v>75</v>
      </c>
      <c r="E9" s="12">
        <v>85</v>
      </c>
      <c r="F9" s="12">
        <v>70</v>
      </c>
      <c r="G9" s="12">
        <v>120</v>
      </c>
    </row>
    <row r="10" spans="1:7" ht="15" customHeight="1" x14ac:dyDescent="0.2">
      <c r="A10" s="26" t="s">
        <v>137</v>
      </c>
      <c r="B10" t="s">
        <v>164</v>
      </c>
      <c r="C10" s="12">
        <v>10</v>
      </c>
      <c r="D10" s="12">
        <v>10</v>
      </c>
      <c r="E10" s="12">
        <v>5</v>
      </c>
      <c r="F10" s="12" t="s">
        <v>25</v>
      </c>
      <c r="G10" s="12" t="s">
        <v>25</v>
      </c>
    </row>
    <row r="11" spans="1:7" ht="15" customHeight="1" x14ac:dyDescent="0.2">
      <c r="A11" s="26" t="s">
        <v>139</v>
      </c>
      <c r="B11" t="s">
        <v>165</v>
      </c>
      <c r="C11" s="12" t="s">
        <v>27</v>
      </c>
      <c r="D11" s="12">
        <v>0</v>
      </c>
      <c r="E11" s="12">
        <v>5</v>
      </c>
      <c r="F11" s="12">
        <v>0</v>
      </c>
      <c r="G11" s="12">
        <v>0</v>
      </c>
    </row>
    <row r="12" spans="1:7" ht="15" customHeight="1" x14ac:dyDescent="0.2">
      <c r="A12" s="26" t="s">
        <v>139</v>
      </c>
      <c r="B12" t="s">
        <v>166</v>
      </c>
      <c r="C12" s="12">
        <v>0</v>
      </c>
      <c r="D12" s="12">
        <v>0</v>
      </c>
      <c r="E12" s="12">
        <v>10</v>
      </c>
      <c r="F12" s="12">
        <v>0</v>
      </c>
      <c r="G12" s="12">
        <v>0</v>
      </c>
    </row>
    <row r="13" spans="1:7" ht="15" customHeight="1" x14ac:dyDescent="0.2">
      <c r="A13" s="26" t="s">
        <v>139</v>
      </c>
      <c r="B13" t="s">
        <v>163</v>
      </c>
      <c r="C13" s="12">
        <v>25</v>
      </c>
      <c r="D13" s="12">
        <v>20</v>
      </c>
      <c r="E13" s="12">
        <v>25</v>
      </c>
      <c r="F13" s="12">
        <v>50</v>
      </c>
      <c r="G13" s="12">
        <v>65</v>
      </c>
    </row>
    <row r="14" spans="1:7" ht="15" customHeight="1" x14ac:dyDescent="0.2">
      <c r="A14" s="26" t="s">
        <v>139</v>
      </c>
      <c r="B14" t="s">
        <v>164</v>
      </c>
      <c r="C14" s="12">
        <v>15</v>
      </c>
      <c r="D14" s="12">
        <v>10</v>
      </c>
      <c r="E14" s="12">
        <v>20</v>
      </c>
      <c r="F14" s="12">
        <v>25</v>
      </c>
      <c r="G14" s="12">
        <v>30</v>
      </c>
    </row>
    <row r="15" spans="1:7" ht="15" customHeight="1" x14ac:dyDescent="0.2">
      <c r="A15" s="26" t="s">
        <v>118</v>
      </c>
      <c r="B15" t="s">
        <v>167</v>
      </c>
      <c r="C15" s="12">
        <v>0</v>
      </c>
      <c r="D15" s="12" t="s">
        <v>27</v>
      </c>
      <c r="E15" s="12">
        <v>5</v>
      </c>
      <c r="F15" s="12">
        <v>0</v>
      </c>
      <c r="G15" s="12">
        <v>0</v>
      </c>
    </row>
    <row r="16" spans="1:7" ht="15" customHeight="1" x14ac:dyDescent="0.2">
      <c r="A16" s="26" t="s">
        <v>118</v>
      </c>
      <c r="B16" t="s">
        <v>168</v>
      </c>
      <c r="C16" s="12">
        <v>20</v>
      </c>
      <c r="D16" s="12">
        <v>10</v>
      </c>
      <c r="E16" s="12">
        <v>0</v>
      </c>
      <c r="F16" s="12" t="s">
        <v>25</v>
      </c>
      <c r="G16" s="12" t="s">
        <v>25</v>
      </c>
    </row>
    <row r="17" spans="1:7" ht="15" customHeight="1" x14ac:dyDescent="0.2">
      <c r="A17" s="26" t="s">
        <v>118</v>
      </c>
      <c r="B17" t="s">
        <v>169</v>
      </c>
      <c r="C17" s="12" t="s">
        <v>27</v>
      </c>
      <c r="D17" s="12" t="s">
        <v>27</v>
      </c>
      <c r="E17" s="12">
        <v>0</v>
      </c>
      <c r="F17" s="12">
        <v>0</v>
      </c>
      <c r="G17" s="12">
        <v>0</v>
      </c>
    </row>
    <row r="18" spans="1:7" ht="15" customHeight="1" x14ac:dyDescent="0.2">
      <c r="A18" s="26" t="s">
        <v>118</v>
      </c>
      <c r="B18" t="s">
        <v>170</v>
      </c>
      <c r="C18" s="12">
        <v>50</v>
      </c>
      <c r="D18" s="12">
        <v>155</v>
      </c>
      <c r="E18" s="12">
        <v>10</v>
      </c>
      <c r="F18" s="12">
        <v>0</v>
      </c>
      <c r="G18" s="12">
        <v>0</v>
      </c>
    </row>
    <row r="19" spans="1:7" ht="15" customHeight="1" x14ac:dyDescent="0.2">
      <c r="A19" s="26" t="s">
        <v>118</v>
      </c>
      <c r="B19" t="s">
        <v>171</v>
      </c>
      <c r="C19" s="12">
        <v>555</v>
      </c>
      <c r="D19" s="12">
        <v>465</v>
      </c>
      <c r="E19" s="12">
        <v>70</v>
      </c>
      <c r="F19" s="12" t="s">
        <v>25</v>
      </c>
      <c r="G19" s="12" t="s">
        <v>25</v>
      </c>
    </row>
    <row r="20" spans="1:7" ht="15" customHeight="1" x14ac:dyDescent="0.2">
      <c r="A20" s="26" t="s">
        <v>118</v>
      </c>
      <c r="B20" t="s">
        <v>92</v>
      </c>
      <c r="C20" s="12">
        <v>15</v>
      </c>
      <c r="D20" s="12">
        <v>5</v>
      </c>
      <c r="E20" s="12">
        <v>10</v>
      </c>
      <c r="F20" s="12">
        <v>5</v>
      </c>
      <c r="G20" s="12" t="s">
        <v>27</v>
      </c>
    </row>
    <row r="21" spans="1:7" ht="15" customHeight="1" x14ac:dyDescent="0.2">
      <c r="A21" s="26" t="s">
        <v>118</v>
      </c>
      <c r="B21" t="s">
        <v>172</v>
      </c>
      <c r="C21" s="12">
        <v>10</v>
      </c>
      <c r="D21" s="12">
        <v>5</v>
      </c>
      <c r="E21" s="12">
        <v>0</v>
      </c>
      <c r="F21" s="12">
        <v>0</v>
      </c>
      <c r="G21" s="12">
        <v>0</v>
      </c>
    </row>
    <row r="22" spans="1:7" ht="15" customHeight="1" x14ac:dyDescent="0.2">
      <c r="A22" s="26" t="s">
        <v>118</v>
      </c>
      <c r="B22" t="s">
        <v>173</v>
      </c>
      <c r="C22" s="12">
        <v>15</v>
      </c>
      <c r="D22" s="12">
        <v>15</v>
      </c>
      <c r="E22" s="12">
        <v>15</v>
      </c>
      <c r="F22" s="12">
        <v>45</v>
      </c>
      <c r="G22" s="12">
        <v>35</v>
      </c>
    </row>
    <row r="23" spans="1:7" ht="15" customHeight="1" x14ac:dyDescent="0.2">
      <c r="A23" s="26" t="s">
        <v>118</v>
      </c>
      <c r="B23" t="s">
        <v>174</v>
      </c>
      <c r="C23" s="12">
        <v>5</v>
      </c>
      <c r="D23" s="12">
        <v>15</v>
      </c>
      <c r="E23" s="12">
        <v>0</v>
      </c>
      <c r="F23" s="12">
        <v>0</v>
      </c>
      <c r="G23" s="12">
        <v>0</v>
      </c>
    </row>
    <row r="24" spans="1:7" ht="15" customHeight="1" x14ac:dyDescent="0.2">
      <c r="A24" s="26" t="s">
        <v>118</v>
      </c>
      <c r="B24" t="s">
        <v>175</v>
      </c>
      <c r="C24" s="12">
        <v>25</v>
      </c>
      <c r="D24" s="12">
        <v>25</v>
      </c>
      <c r="E24" s="12">
        <v>20</v>
      </c>
      <c r="F24" s="12">
        <v>20</v>
      </c>
      <c r="G24" s="12">
        <v>10</v>
      </c>
    </row>
    <row r="25" spans="1:7" ht="15" customHeight="1" x14ac:dyDescent="0.2">
      <c r="A25" s="26" t="s">
        <v>118</v>
      </c>
      <c r="B25" t="s">
        <v>176</v>
      </c>
      <c r="C25" s="12" t="s">
        <v>25</v>
      </c>
      <c r="D25" s="12" t="s">
        <v>25</v>
      </c>
      <c r="E25" s="12">
        <v>15</v>
      </c>
      <c r="F25" s="12">
        <v>25</v>
      </c>
      <c r="G25" s="12">
        <v>30</v>
      </c>
    </row>
    <row r="26" spans="1:7" ht="15" customHeight="1" x14ac:dyDescent="0.2">
      <c r="A26" s="26" t="s">
        <v>118</v>
      </c>
      <c r="B26" t="s">
        <v>163</v>
      </c>
      <c r="C26" s="12">
        <v>40</v>
      </c>
      <c r="D26" s="12">
        <v>75</v>
      </c>
      <c r="E26" s="12">
        <v>75</v>
      </c>
      <c r="F26" s="12">
        <v>100</v>
      </c>
      <c r="G26" s="12">
        <v>145</v>
      </c>
    </row>
    <row r="27" spans="1:7" ht="15" customHeight="1" x14ac:dyDescent="0.2">
      <c r="A27" s="26" t="s">
        <v>118</v>
      </c>
      <c r="B27" t="s">
        <v>164</v>
      </c>
      <c r="C27" s="12">
        <v>5</v>
      </c>
      <c r="D27" s="12">
        <v>15</v>
      </c>
      <c r="E27" s="12">
        <v>20</v>
      </c>
      <c r="F27" s="12">
        <v>25</v>
      </c>
      <c r="G27" s="12">
        <v>30</v>
      </c>
    </row>
    <row r="28" spans="1:7" ht="15" customHeight="1" x14ac:dyDescent="0.2">
      <c r="A28" s="26" t="s">
        <v>118</v>
      </c>
      <c r="B28" t="s">
        <v>177</v>
      </c>
      <c r="C28" s="12" t="s">
        <v>27</v>
      </c>
      <c r="D28" s="12">
        <v>0</v>
      </c>
      <c r="E28" s="12" t="s">
        <v>27</v>
      </c>
      <c r="F28" s="12">
        <v>0</v>
      </c>
      <c r="G28" s="12">
        <v>5</v>
      </c>
    </row>
    <row r="29" spans="1:7" ht="15" customHeight="1" x14ac:dyDescent="0.2">
      <c r="A29" s="26" t="s">
        <v>118</v>
      </c>
      <c r="B29" t="s">
        <v>178</v>
      </c>
      <c r="C29" s="12">
        <v>5</v>
      </c>
      <c r="D29" s="12">
        <v>0</v>
      </c>
      <c r="E29" s="12">
        <v>15</v>
      </c>
      <c r="F29" s="12">
        <v>5</v>
      </c>
      <c r="G29" s="12">
        <v>15</v>
      </c>
    </row>
    <row r="30" spans="1:7" ht="15" customHeight="1" x14ac:dyDescent="0.2">
      <c r="A30" s="26" t="s">
        <v>118</v>
      </c>
      <c r="B30" t="s">
        <v>179</v>
      </c>
      <c r="C30" s="12">
        <v>0</v>
      </c>
      <c r="D30" s="12">
        <v>0</v>
      </c>
      <c r="E30" s="12" t="s">
        <v>27</v>
      </c>
      <c r="F30" s="12" t="s">
        <v>27</v>
      </c>
      <c r="G30" s="12">
        <v>0</v>
      </c>
    </row>
    <row r="31" spans="1:7" ht="15" customHeight="1" x14ac:dyDescent="0.2">
      <c r="A31" s="26" t="s">
        <v>118</v>
      </c>
      <c r="B31" t="s">
        <v>180</v>
      </c>
      <c r="C31" s="12">
        <v>20</v>
      </c>
      <c r="D31" s="12">
        <v>0</v>
      </c>
      <c r="E31" s="12">
        <v>25</v>
      </c>
      <c r="F31" s="12">
        <v>45</v>
      </c>
      <c r="G31" s="12">
        <v>45</v>
      </c>
    </row>
    <row r="32" spans="1:7" ht="15" customHeight="1" x14ac:dyDescent="0.2">
      <c r="A32" s="26" t="s">
        <v>118</v>
      </c>
      <c r="B32" t="s">
        <v>181</v>
      </c>
      <c r="C32" s="12">
        <v>30</v>
      </c>
      <c r="D32" s="12" t="s">
        <v>27</v>
      </c>
      <c r="E32" s="12">
        <v>105</v>
      </c>
      <c r="F32" s="12">
        <v>165</v>
      </c>
      <c r="G32" s="12">
        <v>120</v>
      </c>
    </row>
    <row r="33" spans="1:7" ht="15" customHeight="1" x14ac:dyDescent="0.2">
      <c r="A33" s="26" t="s">
        <v>118</v>
      </c>
      <c r="B33" t="s">
        <v>182</v>
      </c>
      <c r="C33" s="12">
        <v>0</v>
      </c>
      <c r="D33" s="12">
        <v>5</v>
      </c>
      <c r="E33" s="12">
        <v>15</v>
      </c>
      <c r="F33" s="12">
        <v>5</v>
      </c>
      <c r="G33" s="12" t="s">
        <v>27</v>
      </c>
    </row>
    <row r="34" spans="1:7" ht="15" customHeight="1" x14ac:dyDescent="0.2">
      <c r="A34" s="26" t="s">
        <v>118</v>
      </c>
      <c r="B34" t="s">
        <v>183</v>
      </c>
      <c r="C34" s="12">
        <v>0</v>
      </c>
      <c r="D34" s="12">
        <v>0</v>
      </c>
      <c r="E34" s="12">
        <v>0</v>
      </c>
      <c r="F34" s="12">
        <v>25</v>
      </c>
      <c r="G34" s="12">
        <v>55</v>
      </c>
    </row>
    <row r="35" spans="1:7" ht="15" customHeight="1" x14ac:dyDescent="0.2">
      <c r="A35" s="26" t="s">
        <v>118</v>
      </c>
      <c r="B35" t="s">
        <v>184</v>
      </c>
      <c r="C35" s="12">
        <v>0</v>
      </c>
      <c r="D35" s="12">
        <v>0</v>
      </c>
      <c r="E35" s="12">
        <v>0</v>
      </c>
      <c r="F35" s="12">
        <v>0</v>
      </c>
      <c r="G35" s="12">
        <v>10</v>
      </c>
    </row>
    <row r="36" spans="1:7" ht="15" customHeight="1" x14ac:dyDescent="0.2">
      <c r="A36" s="26" t="s">
        <v>118</v>
      </c>
      <c r="B36" t="s">
        <v>185</v>
      </c>
      <c r="C36" s="12">
        <v>15</v>
      </c>
      <c r="D36" s="12">
        <v>5</v>
      </c>
      <c r="E36" s="12">
        <v>10</v>
      </c>
      <c r="F36" s="12">
        <v>15</v>
      </c>
      <c r="G36" s="12">
        <v>15</v>
      </c>
    </row>
    <row r="37" spans="1:7" ht="15" customHeight="1" x14ac:dyDescent="0.2">
      <c r="A37" s="26" t="s">
        <v>118</v>
      </c>
      <c r="B37" t="s">
        <v>186</v>
      </c>
      <c r="C37" s="12">
        <v>125</v>
      </c>
      <c r="D37" s="12">
        <v>35</v>
      </c>
      <c r="E37" s="12">
        <v>55</v>
      </c>
      <c r="F37" s="12">
        <v>85</v>
      </c>
      <c r="G37" s="12">
        <v>100</v>
      </c>
    </row>
    <row r="38" spans="1:7" ht="15" customHeight="1" x14ac:dyDescent="0.2">
      <c r="A38" s="26" t="s">
        <v>118</v>
      </c>
      <c r="B38" t="s">
        <v>187</v>
      </c>
      <c r="C38" s="12">
        <v>10</v>
      </c>
      <c r="D38" s="12">
        <v>0</v>
      </c>
      <c r="E38" s="12">
        <v>15</v>
      </c>
      <c r="F38" s="12">
        <v>5</v>
      </c>
      <c r="G38" s="12" t="s">
        <v>27</v>
      </c>
    </row>
    <row r="39" spans="1:7" ht="15" customHeight="1" x14ac:dyDescent="0.2">
      <c r="A39" s="26" t="s">
        <v>118</v>
      </c>
      <c r="B39" t="s">
        <v>188</v>
      </c>
      <c r="C39" s="12">
        <v>15</v>
      </c>
      <c r="D39" s="12">
        <v>0</v>
      </c>
      <c r="E39" s="12">
        <v>0</v>
      </c>
      <c r="F39" s="12">
        <v>10</v>
      </c>
      <c r="G39" s="12">
        <v>10</v>
      </c>
    </row>
    <row r="40" spans="1:7" ht="15" customHeight="1" x14ac:dyDescent="0.2">
      <c r="A40" s="26" t="s">
        <v>118</v>
      </c>
      <c r="B40" t="s">
        <v>189</v>
      </c>
      <c r="C40" s="12">
        <v>35</v>
      </c>
      <c r="D40" s="12" t="s">
        <v>27</v>
      </c>
      <c r="E40" s="12">
        <v>25</v>
      </c>
      <c r="F40" s="12">
        <v>45</v>
      </c>
      <c r="G40" s="12">
        <v>50</v>
      </c>
    </row>
    <row r="41" spans="1:7" ht="15" customHeight="1" x14ac:dyDescent="0.2">
      <c r="A41" s="26" t="s">
        <v>118</v>
      </c>
      <c r="B41" t="s">
        <v>190</v>
      </c>
      <c r="C41" s="12" t="s">
        <v>27</v>
      </c>
      <c r="D41" s="12">
        <v>5</v>
      </c>
      <c r="E41" s="12">
        <v>20</v>
      </c>
      <c r="F41" s="12">
        <v>20</v>
      </c>
      <c r="G41" s="12">
        <v>45</v>
      </c>
    </row>
    <row r="42" spans="1:7" ht="15" customHeight="1" x14ac:dyDescent="0.2">
      <c r="A42" s="26" t="s">
        <v>118</v>
      </c>
      <c r="B42" t="s">
        <v>191</v>
      </c>
      <c r="C42" s="12">
        <v>65</v>
      </c>
      <c r="D42" s="12">
        <v>0</v>
      </c>
      <c r="E42" s="12">
        <v>55</v>
      </c>
      <c r="F42" s="12">
        <v>85</v>
      </c>
      <c r="G42" s="12">
        <v>105</v>
      </c>
    </row>
    <row r="43" spans="1:7" ht="15" customHeight="1" x14ac:dyDescent="0.2">
      <c r="A43" s="26" t="s">
        <v>118</v>
      </c>
      <c r="B43" t="s">
        <v>192</v>
      </c>
      <c r="C43" s="12">
        <v>35</v>
      </c>
      <c r="D43" s="12">
        <v>0</v>
      </c>
      <c r="E43" s="12">
        <v>15</v>
      </c>
      <c r="F43" s="12">
        <v>35</v>
      </c>
      <c r="G43" s="12">
        <v>30</v>
      </c>
    </row>
    <row r="44" spans="1:7" ht="15" customHeight="1" x14ac:dyDescent="0.2">
      <c r="A44" s="26" t="s">
        <v>118</v>
      </c>
      <c r="B44" t="s">
        <v>193</v>
      </c>
      <c r="C44" s="12">
        <v>0</v>
      </c>
      <c r="D44" s="12" t="s">
        <v>27</v>
      </c>
      <c r="E44" s="12" t="s">
        <v>27</v>
      </c>
      <c r="F44" s="12">
        <v>0</v>
      </c>
      <c r="G44" s="12">
        <v>10</v>
      </c>
    </row>
    <row r="45" spans="1:7" ht="15" customHeight="1" x14ac:dyDescent="0.2">
      <c r="A45" s="26" t="s">
        <v>118</v>
      </c>
      <c r="B45" t="s">
        <v>194</v>
      </c>
      <c r="C45" s="12">
        <v>0</v>
      </c>
      <c r="D45" s="12">
        <v>0</v>
      </c>
      <c r="E45" s="12" t="s">
        <v>27</v>
      </c>
      <c r="F45" s="12">
        <v>15</v>
      </c>
      <c r="G45" s="12">
        <v>30</v>
      </c>
    </row>
    <row r="46" spans="1:7" ht="15" customHeight="1" x14ac:dyDescent="0.2">
      <c r="A46" s="26" t="s">
        <v>118</v>
      </c>
      <c r="B46" t="s">
        <v>195</v>
      </c>
      <c r="C46" s="12">
        <v>10</v>
      </c>
      <c r="D46" s="12">
        <v>0</v>
      </c>
      <c r="E46" s="12" t="s">
        <v>27</v>
      </c>
      <c r="F46" s="12">
        <v>10</v>
      </c>
      <c r="G46" s="12">
        <v>5</v>
      </c>
    </row>
    <row r="47" spans="1:7" ht="15" customHeight="1" x14ac:dyDescent="0.2">
      <c r="A47" s="26" t="s">
        <v>118</v>
      </c>
      <c r="B47" t="s">
        <v>196</v>
      </c>
      <c r="C47" s="12">
        <v>10</v>
      </c>
      <c r="D47" s="12" t="s">
        <v>27</v>
      </c>
      <c r="E47" s="12">
        <v>30</v>
      </c>
      <c r="F47" s="12">
        <v>45</v>
      </c>
      <c r="G47" s="12">
        <v>35</v>
      </c>
    </row>
    <row r="48" spans="1:7" ht="15" customHeight="1" x14ac:dyDescent="0.2">
      <c r="A48" s="26" t="s">
        <v>118</v>
      </c>
      <c r="B48" t="s">
        <v>197</v>
      </c>
      <c r="C48" s="12">
        <v>95</v>
      </c>
      <c r="D48" s="12">
        <v>0</v>
      </c>
      <c r="E48" s="12">
        <v>85</v>
      </c>
      <c r="F48" s="12">
        <v>95</v>
      </c>
      <c r="G48" s="12">
        <v>90</v>
      </c>
    </row>
    <row r="49" spans="1:7" ht="15" customHeight="1" x14ac:dyDescent="0.2">
      <c r="A49" s="26" t="s">
        <v>118</v>
      </c>
      <c r="B49" t="s">
        <v>198</v>
      </c>
      <c r="C49" s="12">
        <v>0</v>
      </c>
      <c r="D49" s="12">
        <v>0</v>
      </c>
      <c r="E49" s="12">
        <v>0</v>
      </c>
      <c r="F49" s="12">
        <v>25</v>
      </c>
      <c r="G49" s="12">
        <v>95</v>
      </c>
    </row>
    <row r="50" spans="1:7" ht="15" customHeight="1" x14ac:dyDescent="0.2">
      <c r="A50" s="26" t="s">
        <v>118</v>
      </c>
      <c r="B50" t="s">
        <v>199</v>
      </c>
      <c r="C50" s="12">
        <v>30</v>
      </c>
      <c r="D50" s="12">
        <v>0</v>
      </c>
      <c r="E50" s="12">
        <v>30</v>
      </c>
      <c r="F50" s="12">
        <v>35</v>
      </c>
      <c r="G50" s="12">
        <v>45</v>
      </c>
    </row>
    <row r="51" spans="1:7" ht="15" customHeight="1" x14ac:dyDescent="0.2">
      <c r="A51" s="26" t="s">
        <v>118</v>
      </c>
      <c r="B51" t="s">
        <v>200</v>
      </c>
      <c r="C51" s="12">
        <v>120</v>
      </c>
      <c r="D51" s="12">
        <v>10</v>
      </c>
      <c r="E51" s="12">
        <v>220</v>
      </c>
      <c r="F51" s="12">
        <v>205</v>
      </c>
      <c r="G51" s="12">
        <v>210</v>
      </c>
    </row>
    <row r="52" spans="1:7" ht="15" customHeight="1" x14ac:dyDescent="0.2">
      <c r="A52" s="26" t="s">
        <v>118</v>
      </c>
      <c r="B52" t="s">
        <v>201</v>
      </c>
      <c r="C52" s="12">
        <v>5</v>
      </c>
      <c r="D52" s="12">
        <v>0</v>
      </c>
      <c r="E52" s="12" t="s">
        <v>27</v>
      </c>
      <c r="F52" s="12">
        <v>5</v>
      </c>
      <c r="G52" s="12">
        <v>0</v>
      </c>
    </row>
    <row r="53" spans="1:7" ht="15" customHeight="1" x14ac:dyDescent="0.2">
      <c r="A53" s="26" t="s">
        <v>118</v>
      </c>
      <c r="B53" t="s">
        <v>202</v>
      </c>
      <c r="C53" s="12">
        <v>0</v>
      </c>
      <c r="D53" s="12">
        <v>0</v>
      </c>
      <c r="E53" s="12">
        <v>525</v>
      </c>
      <c r="F53" s="12">
        <v>390</v>
      </c>
      <c r="G53" s="12">
        <v>435</v>
      </c>
    </row>
    <row r="54" spans="1:7" ht="15" customHeight="1" x14ac:dyDescent="0.2">
      <c r="A54" s="26" t="s">
        <v>118</v>
      </c>
      <c r="B54" t="s">
        <v>203</v>
      </c>
      <c r="C54" s="12">
        <v>0</v>
      </c>
      <c r="D54" s="12">
        <v>0</v>
      </c>
      <c r="E54" s="12">
        <v>0</v>
      </c>
      <c r="F54" s="12">
        <v>0</v>
      </c>
      <c r="G54" s="12">
        <v>10</v>
      </c>
    </row>
    <row r="55" spans="1:7" ht="15" customHeight="1" x14ac:dyDescent="0.2">
      <c r="A55" s="26" t="s">
        <v>118</v>
      </c>
      <c r="B55" t="s">
        <v>204</v>
      </c>
      <c r="C55" s="12">
        <v>0</v>
      </c>
      <c r="D55" s="12">
        <v>0</v>
      </c>
      <c r="E55" s="12">
        <v>0</v>
      </c>
      <c r="F55" s="12">
        <v>5</v>
      </c>
      <c r="G55" s="12">
        <v>30</v>
      </c>
    </row>
    <row r="56" spans="1:7" ht="15" customHeight="1" x14ac:dyDescent="0.2">
      <c r="A56" s="26" t="s">
        <v>118</v>
      </c>
      <c r="B56" t="s">
        <v>205</v>
      </c>
      <c r="C56" s="12">
        <v>5</v>
      </c>
      <c r="D56" s="12">
        <v>5</v>
      </c>
      <c r="E56" s="12">
        <v>30</v>
      </c>
      <c r="F56" s="12">
        <v>485</v>
      </c>
      <c r="G56" s="12">
        <v>605</v>
      </c>
    </row>
    <row r="57" spans="1:7" ht="15" customHeight="1" x14ac:dyDescent="0.2">
      <c r="A57" s="26" t="s">
        <v>118</v>
      </c>
      <c r="B57" t="s">
        <v>206</v>
      </c>
      <c r="C57" s="12" t="s">
        <v>27</v>
      </c>
      <c r="D57" s="12">
        <v>0</v>
      </c>
      <c r="E57" s="12" t="s">
        <v>27</v>
      </c>
      <c r="F57" s="12">
        <v>5</v>
      </c>
      <c r="G57" s="12" t="s">
        <v>27</v>
      </c>
    </row>
    <row r="58" spans="1:7" ht="15" customHeight="1" x14ac:dyDescent="0.2">
      <c r="A58" s="26" t="s">
        <v>118</v>
      </c>
      <c r="B58" t="s">
        <v>207</v>
      </c>
      <c r="C58" s="12">
        <v>80</v>
      </c>
      <c r="D58" s="12">
        <v>80</v>
      </c>
      <c r="E58" s="12">
        <v>145</v>
      </c>
      <c r="F58" s="12">
        <v>140</v>
      </c>
      <c r="G58" s="12">
        <v>150</v>
      </c>
    </row>
    <row r="59" spans="1:7" ht="15" customHeight="1" x14ac:dyDescent="0.2">
      <c r="A59" s="26" t="s">
        <v>118</v>
      </c>
      <c r="B59" t="s">
        <v>208</v>
      </c>
      <c r="C59" s="12">
        <v>45</v>
      </c>
      <c r="D59" s="12">
        <v>15</v>
      </c>
      <c r="E59" s="12">
        <v>55</v>
      </c>
      <c r="F59" s="12">
        <v>30</v>
      </c>
      <c r="G59" s="12">
        <v>90</v>
      </c>
    </row>
    <row r="60" spans="1:7" ht="15" customHeight="1" x14ac:dyDescent="0.2">
      <c r="A60" s="26" t="s">
        <v>118</v>
      </c>
      <c r="B60" t="s">
        <v>209</v>
      </c>
      <c r="C60" s="12">
        <v>5</v>
      </c>
      <c r="D60" s="12">
        <v>0</v>
      </c>
      <c r="E60" s="12">
        <v>10</v>
      </c>
      <c r="F60" s="12">
        <v>5</v>
      </c>
      <c r="G60" s="12">
        <v>10</v>
      </c>
    </row>
    <row r="61" spans="1:7" ht="15" customHeight="1" x14ac:dyDescent="0.2">
      <c r="A61" s="26" t="s">
        <v>118</v>
      </c>
      <c r="B61" t="s">
        <v>210</v>
      </c>
      <c r="C61" s="12">
        <v>0</v>
      </c>
      <c r="D61" s="12">
        <v>0</v>
      </c>
      <c r="E61" s="12">
        <v>0</v>
      </c>
      <c r="F61" s="12">
        <v>0</v>
      </c>
      <c r="G61" s="12">
        <v>20</v>
      </c>
    </row>
    <row r="62" spans="1:7" ht="15" customHeight="1" x14ac:dyDescent="0.2">
      <c r="A62" s="26" t="s">
        <v>118</v>
      </c>
      <c r="B62" t="s">
        <v>211</v>
      </c>
      <c r="C62" s="12" t="s">
        <v>27</v>
      </c>
      <c r="D62" s="12" t="s">
        <v>25</v>
      </c>
      <c r="E62" s="12" t="s">
        <v>25</v>
      </c>
      <c r="F62" s="12" t="s">
        <v>25</v>
      </c>
      <c r="G62" s="12" t="s">
        <v>25</v>
      </c>
    </row>
    <row r="63" spans="1:7" ht="15" customHeight="1" x14ac:dyDescent="0.2">
      <c r="A63" s="26" t="s">
        <v>118</v>
      </c>
      <c r="B63" t="s">
        <v>212</v>
      </c>
      <c r="C63" s="12">
        <v>0</v>
      </c>
      <c r="D63" s="12" t="s">
        <v>27</v>
      </c>
      <c r="E63" s="12">
        <v>0</v>
      </c>
      <c r="F63" s="12">
        <v>10</v>
      </c>
      <c r="G63" s="12" t="s">
        <v>27</v>
      </c>
    </row>
    <row r="64" spans="1:7" ht="15" customHeight="1" x14ac:dyDescent="0.2">
      <c r="A64" s="26" t="s">
        <v>120</v>
      </c>
      <c r="B64" t="s">
        <v>213</v>
      </c>
      <c r="C64" s="12">
        <v>0</v>
      </c>
      <c r="D64" s="12">
        <v>0</v>
      </c>
      <c r="E64" s="12">
        <v>0</v>
      </c>
      <c r="F64" s="12">
        <v>5</v>
      </c>
      <c r="G64" s="12">
        <v>15</v>
      </c>
    </row>
    <row r="65" spans="1:7" ht="15" customHeight="1" x14ac:dyDescent="0.2">
      <c r="A65" s="26" t="s">
        <v>120</v>
      </c>
      <c r="B65" t="s">
        <v>167</v>
      </c>
      <c r="C65" s="12">
        <v>0</v>
      </c>
      <c r="D65" s="12">
        <v>0</v>
      </c>
      <c r="E65" s="12" t="s">
        <v>27</v>
      </c>
      <c r="F65" s="12">
        <v>0</v>
      </c>
      <c r="G65" s="12">
        <v>0</v>
      </c>
    </row>
    <row r="66" spans="1:7" ht="15" customHeight="1" x14ac:dyDescent="0.2">
      <c r="A66" s="26" t="s">
        <v>120</v>
      </c>
      <c r="B66" t="s">
        <v>214</v>
      </c>
      <c r="C66" s="12">
        <v>0</v>
      </c>
      <c r="D66" s="12">
        <v>0</v>
      </c>
      <c r="E66" s="12">
        <v>0</v>
      </c>
      <c r="F66" s="12">
        <v>0</v>
      </c>
      <c r="G66" s="12" t="s">
        <v>27</v>
      </c>
    </row>
    <row r="67" spans="1:7" ht="15" customHeight="1" x14ac:dyDescent="0.2">
      <c r="A67" s="26" t="s">
        <v>120</v>
      </c>
      <c r="B67" t="s">
        <v>215</v>
      </c>
      <c r="C67" s="12">
        <v>0</v>
      </c>
      <c r="D67" s="12">
        <v>0</v>
      </c>
      <c r="E67" s="12">
        <v>0</v>
      </c>
      <c r="F67" s="12">
        <v>0</v>
      </c>
      <c r="G67" s="12">
        <v>15</v>
      </c>
    </row>
    <row r="68" spans="1:7" ht="15" customHeight="1" x14ac:dyDescent="0.2">
      <c r="A68" s="26" t="s">
        <v>120</v>
      </c>
      <c r="B68" t="s">
        <v>216</v>
      </c>
      <c r="C68" s="12">
        <v>0</v>
      </c>
      <c r="D68" s="12">
        <v>5</v>
      </c>
      <c r="E68" s="12">
        <v>0</v>
      </c>
      <c r="F68" s="12">
        <v>5</v>
      </c>
      <c r="G68" s="12">
        <v>0</v>
      </c>
    </row>
    <row r="69" spans="1:7" ht="15" customHeight="1" x14ac:dyDescent="0.2">
      <c r="A69" s="26" t="s">
        <v>120</v>
      </c>
      <c r="B69" t="s">
        <v>217</v>
      </c>
      <c r="C69" s="12">
        <v>100</v>
      </c>
      <c r="D69" s="12">
        <v>0</v>
      </c>
      <c r="E69" s="12" t="s">
        <v>25</v>
      </c>
      <c r="F69" s="12" t="s">
        <v>25</v>
      </c>
      <c r="G69" s="12" t="s">
        <v>25</v>
      </c>
    </row>
    <row r="70" spans="1:7" ht="15" customHeight="1" x14ac:dyDescent="0.2">
      <c r="A70" s="26" t="s">
        <v>120</v>
      </c>
      <c r="B70" t="s">
        <v>171</v>
      </c>
      <c r="C70" s="12" t="s">
        <v>27</v>
      </c>
      <c r="D70" s="12">
        <v>0</v>
      </c>
      <c r="E70" s="12">
        <v>0</v>
      </c>
      <c r="F70" s="12" t="s">
        <v>25</v>
      </c>
      <c r="G70" s="12" t="s">
        <v>25</v>
      </c>
    </row>
    <row r="71" spans="1:7" ht="15" customHeight="1" x14ac:dyDescent="0.2">
      <c r="A71" s="26" t="s">
        <v>120</v>
      </c>
      <c r="B71" t="s">
        <v>92</v>
      </c>
      <c r="C71" s="12">
        <v>0</v>
      </c>
      <c r="D71" s="12">
        <v>0</v>
      </c>
      <c r="E71" s="12">
        <v>0</v>
      </c>
      <c r="F71" s="12">
        <v>5</v>
      </c>
      <c r="G71" s="12">
        <v>5</v>
      </c>
    </row>
    <row r="72" spans="1:7" ht="15" customHeight="1" x14ac:dyDescent="0.2">
      <c r="A72" s="26" t="s">
        <v>120</v>
      </c>
      <c r="B72" t="s">
        <v>218</v>
      </c>
      <c r="C72" s="12">
        <v>15</v>
      </c>
      <c r="D72" s="12" t="s">
        <v>27</v>
      </c>
      <c r="E72" s="12">
        <v>10</v>
      </c>
      <c r="F72" s="12">
        <v>10</v>
      </c>
      <c r="G72" s="12" t="s">
        <v>27</v>
      </c>
    </row>
    <row r="73" spans="1:7" ht="15" customHeight="1" x14ac:dyDescent="0.2">
      <c r="A73" s="26" t="s">
        <v>120</v>
      </c>
      <c r="B73" t="s">
        <v>219</v>
      </c>
      <c r="C73" s="12">
        <v>0</v>
      </c>
      <c r="D73" s="12">
        <v>0</v>
      </c>
      <c r="E73" s="12">
        <v>0</v>
      </c>
      <c r="F73" s="12">
        <v>0</v>
      </c>
      <c r="G73" s="12">
        <v>5</v>
      </c>
    </row>
    <row r="74" spans="1:7" ht="15" customHeight="1" x14ac:dyDescent="0.2">
      <c r="A74" s="26" t="s">
        <v>120</v>
      </c>
      <c r="B74" t="s">
        <v>220</v>
      </c>
      <c r="C74" s="12">
        <v>0</v>
      </c>
      <c r="D74" s="12">
        <v>0</v>
      </c>
      <c r="E74" s="12">
        <v>10</v>
      </c>
      <c r="F74" s="12">
        <v>10</v>
      </c>
      <c r="G74" s="12">
        <v>0</v>
      </c>
    </row>
    <row r="75" spans="1:7" ht="15" customHeight="1" x14ac:dyDescent="0.2">
      <c r="A75" s="26" t="s">
        <v>120</v>
      </c>
      <c r="B75" t="s">
        <v>175</v>
      </c>
      <c r="C75" s="12">
        <v>0</v>
      </c>
      <c r="D75" s="12">
        <v>0</v>
      </c>
      <c r="E75" s="12">
        <v>0</v>
      </c>
      <c r="F75" s="12" t="s">
        <v>27</v>
      </c>
      <c r="G75" s="12">
        <v>0</v>
      </c>
    </row>
    <row r="76" spans="1:7" ht="15" customHeight="1" x14ac:dyDescent="0.2">
      <c r="A76" s="26" t="s">
        <v>120</v>
      </c>
      <c r="B76" t="s">
        <v>221</v>
      </c>
      <c r="C76" s="12">
        <v>0</v>
      </c>
      <c r="D76" s="12">
        <v>0</v>
      </c>
      <c r="E76" s="12">
        <v>0</v>
      </c>
      <c r="F76" s="12">
        <v>0</v>
      </c>
      <c r="G76" s="12" t="s">
        <v>27</v>
      </c>
    </row>
    <row r="77" spans="1:7" ht="15" customHeight="1" x14ac:dyDescent="0.2">
      <c r="A77" s="26" t="s">
        <v>120</v>
      </c>
      <c r="B77" t="s">
        <v>222</v>
      </c>
      <c r="C77" s="12">
        <v>0</v>
      </c>
      <c r="D77" s="12">
        <v>0</v>
      </c>
      <c r="E77" s="12">
        <v>0</v>
      </c>
      <c r="F77" s="12">
        <v>10</v>
      </c>
      <c r="G77" s="12">
        <v>0</v>
      </c>
    </row>
    <row r="78" spans="1:7" ht="15" customHeight="1" x14ac:dyDescent="0.2">
      <c r="A78" s="26" t="s">
        <v>120</v>
      </c>
      <c r="B78" t="s">
        <v>223</v>
      </c>
      <c r="C78" s="12" t="s">
        <v>27</v>
      </c>
      <c r="D78" s="12" t="s">
        <v>27</v>
      </c>
      <c r="E78" s="12">
        <v>10</v>
      </c>
      <c r="F78" s="12">
        <v>20</v>
      </c>
      <c r="G78" s="12">
        <v>30</v>
      </c>
    </row>
    <row r="79" spans="1:7" ht="15" customHeight="1" x14ac:dyDescent="0.2">
      <c r="A79" s="26" t="s">
        <v>120</v>
      </c>
      <c r="B79" t="s">
        <v>163</v>
      </c>
      <c r="C79" s="12">
        <v>30</v>
      </c>
      <c r="D79" s="12">
        <v>35</v>
      </c>
      <c r="E79" s="12">
        <v>45</v>
      </c>
      <c r="F79" s="12">
        <v>85</v>
      </c>
      <c r="G79" s="12">
        <v>80</v>
      </c>
    </row>
    <row r="80" spans="1:7" ht="15" customHeight="1" x14ac:dyDescent="0.2">
      <c r="A80" s="26" t="s">
        <v>120</v>
      </c>
      <c r="B80" t="s">
        <v>164</v>
      </c>
      <c r="C80" s="12">
        <v>5</v>
      </c>
      <c r="D80" s="12">
        <v>5</v>
      </c>
      <c r="E80" s="12">
        <v>5</v>
      </c>
      <c r="F80" s="12">
        <v>35</v>
      </c>
      <c r="G80" s="12">
        <v>30</v>
      </c>
    </row>
    <row r="81" spans="1:7" ht="15" customHeight="1" x14ac:dyDescent="0.2">
      <c r="A81" s="26" t="s">
        <v>120</v>
      </c>
      <c r="B81" t="s">
        <v>224</v>
      </c>
      <c r="C81" s="12">
        <v>0</v>
      </c>
      <c r="D81" s="12">
        <v>0</v>
      </c>
      <c r="E81" s="12">
        <v>0</v>
      </c>
      <c r="F81" s="12" t="s">
        <v>27</v>
      </c>
      <c r="G81" s="12" t="s">
        <v>27</v>
      </c>
    </row>
    <row r="82" spans="1:7" ht="15" customHeight="1" x14ac:dyDescent="0.2">
      <c r="A82" s="26" t="s">
        <v>120</v>
      </c>
      <c r="B82" t="s">
        <v>225</v>
      </c>
      <c r="C82" s="12">
        <v>0</v>
      </c>
      <c r="D82" s="12">
        <v>0</v>
      </c>
      <c r="E82" s="12">
        <v>0</v>
      </c>
      <c r="F82" s="12" t="s">
        <v>27</v>
      </c>
      <c r="G82" s="12">
        <v>0</v>
      </c>
    </row>
    <row r="83" spans="1:7" ht="15" customHeight="1" x14ac:dyDescent="0.2">
      <c r="A83" s="26" t="s">
        <v>120</v>
      </c>
      <c r="B83" t="s">
        <v>226</v>
      </c>
      <c r="C83" s="12" t="s">
        <v>27</v>
      </c>
      <c r="D83" s="12">
        <v>0</v>
      </c>
      <c r="E83" s="12" t="s">
        <v>27</v>
      </c>
      <c r="F83" s="12" t="s">
        <v>27</v>
      </c>
      <c r="G83" s="12">
        <v>5</v>
      </c>
    </row>
    <row r="84" spans="1:7" ht="15" customHeight="1" x14ac:dyDescent="0.2">
      <c r="A84" s="26" t="s">
        <v>120</v>
      </c>
      <c r="B84" t="s">
        <v>227</v>
      </c>
      <c r="C84" s="12">
        <v>5</v>
      </c>
      <c r="D84" s="12" t="s">
        <v>27</v>
      </c>
      <c r="E84" s="12">
        <v>10</v>
      </c>
      <c r="F84" s="12">
        <v>15</v>
      </c>
      <c r="G84" s="12">
        <v>10</v>
      </c>
    </row>
    <row r="85" spans="1:7" ht="15" customHeight="1" x14ac:dyDescent="0.2">
      <c r="A85" s="26" t="s">
        <v>120</v>
      </c>
      <c r="B85" t="s">
        <v>228</v>
      </c>
      <c r="C85" s="12">
        <v>0</v>
      </c>
      <c r="D85" s="12">
        <v>0</v>
      </c>
      <c r="E85" s="12" t="s">
        <v>27</v>
      </c>
      <c r="F85" s="12" t="s">
        <v>27</v>
      </c>
      <c r="G85" s="12" t="s">
        <v>27</v>
      </c>
    </row>
    <row r="86" spans="1:7" ht="15" customHeight="1" x14ac:dyDescent="0.2">
      <c r="A86" s="26" t="s">
        <v>120</v>
      </c>
      <c r="B86" t="s">
        <v>229</v>
      </c>
      <c r="C86" s="12">
        <v>0</v>
      </c>
      <c r="D86" s="12">
        <v>0</v>
      </c>
      <c r="E86" s="12">
        <v>0</v>
      </c>
      <c r="F86" s="12">
        <v>0</v>
      </c>
      <c r="G86" s="12" t="s">
        <v>27</v>
      </c>
    </row>
    <row r="87" spans="1:7" ht="15" customHeight="1" x14ac:dyDescent="0.2">
      <c r="A87" s="26" t="s">
        <v>120</v>
      </c>
      <c r="B87" t="s">
        <v>230</v>
      </c>
      <c r="C87" s="12" t="s">
        <v>27</v>
      </c>
      <c r="D87" s="12">
        <v>5</v>
      </c>
      <c r="E87" s="12" t="s">
        <v>27</v>
      </c>
      <c r="F87" s="12">
        <v>5</v>
      </c>
      <c r="G87" s="12">
        <v>0</v>
      </c>
    </row>
    <row r="88" spans="1:7" ht="15" customHeight="1" x14ac:dyDescent="0.2">
      <c r="A88" s="26" t="s">
        <v>120</v>
      </c>
      <c r="B88" t="s">
        <v>231</v>
      </c>
      <c r="C88" s="12">
        <v>40</v>
      </c>
      <c r="D88" s="12">
        <v>30</v>
      </c>
      <c r="E88" s="12">
        <v>40</v>
      </c>
      <c r="F88" s="12">
        <v>30</v>
      </c>
      <c r="G88" s="12">
        <v>60</v>
      </c>
    </row>
    <row r="89" spans="1:7" ht="15" customHeight="1" x14ac:dyDescent="0.2">
      <c r="A89" s="26" t="s">
        <v>120</v>
      </c>
      <c r="B89" t="s">
        <v>232</v>
      </c>
      <c r="C89" s="12">
        <v>0</v>
      </c>
      <c r="D89" s="12" t="s">
        <v>27</v>
      </c>
      <c r="E89" s="12" t="s">
        <v>27</v>
      </c>
      <c r="F89" s="12" t="s">
        <v>27</v>
      </c>
      <c r="G89" s="12">
        <v>5</v>
      </c>
    </row>
    <row r="90" spans="1:7" ht="15" customHeight="1" x14ac:dyDescent="0.2">
      <c r="A90" s="26" t="s">
        <v>120</v>
      </c>
      <c r="B90" t="s">
        <v>233</v>
      </c>
      <c r="C90" s="12">
        <v>10</v>
      </c>
      <c r="D90" s="12" t="s">
        <v>27</v>
      </c>
      <c r="E90" s="12" t="s">
        <v>27</v>
      </c>
      <c r="F90" s="12" t="s">
        <v>27</v>
      </c>
      <c r="G90" s="12">
        <v>5</v>
      </c>
    </row>
    <row r="91" spans="1:7" ht="15" customHeight="1" x14ac:dyDescent="0.2">
      <c r="A91" s="26" t="s">
        <v>120</v>
      </c>
      <c r="B91" t="s">
        <v>234</v>
      </c>
      <c r="C91" s="12">
        <v>0</v>
      </c>
      <c r="D91" s="12">
        <v>0</v>
      </c>
      <c r="E91" s="12">
        <v>0</v>
      </c>
      <c r="F91" s="12" t="s">
        <v>27</v>
      </c>
      <c r="G91" s="12" t="s">
        <v>27</v>
      </c>
    </row>
    <row r="92" spans="1:7" ht="15" customHeight="1" x14ac:dyDescent="0.2">
      <c r="A92" s="26" t="s">
        <v>120</v>
      </c>
      <c r="B92" t="s">
        <v>235</v>
      </c>
      <c r="C92" s="12" t="s">
        <v>27</v>
      </c>
      <c r="D92" s="12">
        <v>0</v>
      </c>
      <c r="E92" s="12" t="s">
        <v>27</v>
      </c>
      <c r="F92" s="12">
        <v>0</v>
      </c>
      <c r="G92" s="12" t="s">
        <v>27</v>
      </c>
    </row>
    <row r="93" spans="1:7" ht="15" customHeight="1" x14ac:dyDescent="0.2">
      <c r="A93" s="26" t="s">
        <v>120</v>
      </c>
      <c r="B93" t="s">
        <v>236</v>
      </c>
      <c r="C93" s="12">
        <v>0</v>
      </c>
      <c r="D93" s="12" t="s">
        <v>27</v>
      </c>
      <c r="E93" s="12">
        <v>15</v>
      </c>
      <c r="F93" s="12">
        <v>20</v>
      </c>
      <c r="G93" s="12">
        <v>20</v>
      </c>
    </row>
    <row r="94" spans="1:7" ht="15" customHeight="1" x14ac:dyDescent="0.2">
      <c r="A94" s="26" t="s">
        <v>120</v>
      </c>
      <c r="B94" t="s">
        <v>237</v>
      </c>
      <c r="C94" s="12">
        <v>20</v>
      </c>
      <c r="D94" s="12">
        <v>0</v>
      </c>
      <c r="E94" s="12">
        <v>15</v>
      </c>
      <c r="F94" s="12">
        <v>20</v>
      </c>
      <c r="G94" s="12">
        <v>15</v>
      </c>
    </row>
    <row r="95" spans="1:7" ht="15" customHeight="1" x14ac:dyDescent="0.2">
      <c r="A95" s="26" t="s">
        <v>120</v>
      </c>
      <c r="B95" t="s">
        <v>238</v>
      </c>
      <c r="C95" s="12">
        <v>30</v>
      </c>
      <c r="D95" s="12" t="s">
        <v>27</v>
      </c>
      <c r="E95" s="12">
        <v>15</v>
      </c>
      <c r="F95" s="12">
        <v>20</v>
      </c>
      <c r="G95" s="12">
        <v>15</v>
      </c>
    </row>
    <row r="96" spans="1:7" ht="15" customHeight="1" x14ac:dyDescent="0.2">
      <c r="A96" s="26" t="s">
        <v>120</v>
      </c>
      <c r="B96" t="s">
        <v>239</v>
      </c>
      <c r="C96" s="12">
        <v>0</v>
      </c>
      <c r="D96" s="12" t="s">
        <v>27</v>
      </c>
      <c r="E96" s="12" t="s">
        <v>27</v>
      </c>
      <c r="F96" s="12" t="s">
        <v>27</v>
      </c>
      <c r="G96" s="12" t="s">
        <v>27</v>
      </c>
    </row>
    <row r="97" spans="1:7" ht="15" customHeight="1" x14ac:dyDescent="0.2">
      <c r="A97" s="26" t="s">
        <v>120</v>
      </c>
      <c r="B97" t="s">
        <v>240</v>
      </c>
      <c r="C97" s="12">
        <v>0</v>
      </c>
      <c r="D97" s="12">
        <v>0</v>
      </c>
      <c r="E97" s="12">
        <v>0</v>
      </c>
      <c r="F97" s="12">
        <v>5</v>
      </c>
      <c r="G97" s="12">
        <v>15</v>
      </c>
    </row>
    <row r="98" spans="1:7" ht="15" customHeight="1" x14ac:dyDescent="0.2">
      <c r="A98" s="26" t="s">
        <v>120</v>
      </c>
      <c r="B98" t="s">
        <v>241</v>
      </c>
      <c r="C98" s="12">
        <v>0</v>
      </c>
      <c r="D98" s="12">
        <v>0</v>
      </c>
      <c r="E98" s="12" t="s">
        <v>27</v>
      </c>
      <c r="F98" s="12">
        <v>5</v>
      </c>
      <c r="G98" s="12">
        <v>0</v>
      </c>
    </row>
    <row r="99" spans="1:7" ht="15" customHeight="1" x14ac:dyDescent="0.2">
      <c r="A99" s="26" t="s">
        <v>120</v>
      </c>
      <c r="B99" t="s">
        <v>242</v>
      </c>
      <c r="C99" s="12">
        <v>15</v>
      </c>
      <c r="D99" s="12">
        <v>0</v>
      </c>
      <c r="E99" s="12">
        <v>10</v>
      </c>
      <c r="F99" s="12">
        <v>20</v>
      </c>
      <c r="G99" s="12">
        <v>20</v>
      </c>
    </row>
    <row r="100" spans="1:7" x14ac:dyDescent="0.2">
      <c r="A100" s="26" t="s">
        <v>120</v>
      </c>
      <c r="B100" t="s">
        <v>243</v>
      </c>
      <c r="C100" s="12">
        <v>50</v>
      </c>
      <c r="D100" s="12">
        <v>5</v>
      </c>
      <c r="E100" s="12">
        <v>65</v>
      </c>
      <c r="F100" s="12">
        <v>55</v>
      </c>
      <c r="G100" s="12">
        <v>55</v>
      </c>
    </row>
    <row r="101" spans="1:7" x14ac:dyDescent="0.2">
      <c r="A101" s="26" t="s">
        <v>120</v>
      </c>
      <c r="B101" t="s">
        <v>244</v>
      </c>
      <c r="C101" s="12">
        <v>0</v>
      </c>
      <c r="D101" s="12" t="s">
        <v>27</v>
      </c>
      <c r="E101" s="12">
        <v>0</v>
      </c>
      <c r="F101" s="12">
        <v>5</v>
      </c>
      <c r="G101" s="12">
        <v>5</v>
      </c>
    </row>
    <row r="102" spans="1:7" x14ac:dyDescent="0.2">
      <c r="A102" s="26" t="s">
        <v>120</v>
      </c>
      <c r="B102" t="s">
        <v>245</v>
      </c>
      <c r="C102" s="12">
        <v>10</v>
      </c>
      <c r="D102" s="12">
        <v>0</v>
      </c>
      <c r="E102" s="12">
        <v>15</v>
      </c>
      <c r="F102" s="12">
        <v>0</v>
      </c>
      <c r="G102" s="12">
        <v>20</v>
      </c>
    </row>
    <row r="103" spans="1:7" x14ac:dyDescent="0.2">
      <c r="A103" s="26" t="s">
        <v>120</v>
      </c>
      <c r="B103" t="s">
        <v>246</v>
      </c>
      <c r="C103" s="12">
        <v>0</v>
      </c>
      <c r="D103" s="12">
        <v>0</v>
      </c>
      <c r="E103" s="12">
        <v>25</v>
      </c>
      <c r="F103" s="12">
        <v>35</v>
      </c>
      <c r="G103" s="12">
        <v>55</v>
      </c>
    </row>
    <row r="104" spans="1:7" x14ac:dyDescent="0.2">
      <c r="A104" s="26" t="s">
        <v>120</v>
      </c>
      <c r="B104" t="s">
        <v>247</v>
      </c>
      <c r="C104" s="12">
        <v>20</v>
      </c>
      <c r="D104" s="12">
        <v>10</v>
      </c>
      <c r="E104" s="12">
        <v>25</v>
      </c>
      <c r="F104" s="12">
        <v>30</v>
      </c>
      <c r="G104" s="12">
        <v>20</v>
      </c>
    </row>
    <row r="105" spans="1:7" x14ac:dyDescent="0.2">
      <c r="A105" s="26" t="s">
        <v>120</v>
      </c>
      <c r="B105" t="s">
        <v>248</v>
      </c>
      <c r="C105" s="12" t="s">
        <v>27</v>
      </c>
      <c r="D105" s="12" t="s">
        <v>27</v>
      </c>
      <c r="E105" s="12" t="s">
        <v>27</v>
      </c>
      <c r="F105" s="12" t="s">
        <v>27</v>
      </c>
      <c r="G105" s="12" t="s">
        <v>27</v>
      </c>
    </row>
    <row r="106" spans="1:7" x14ac:dyDescent="0.2">
      <c r="A106" s="26" t="s">
        <v>120</v>
      </c>
      <c r="B106" t="s">
        <v>249</v>
      </c>
      <c r="C106" s="12">
        <v>0</v>
      </c>
      <c r="D106" s="12">
        <v>0</v>
      </c>
      <c r="E106" s="12">
        <v>0</v>
      </c>
      <c r="F106" s="12">
        <v>0</v>
      </c>
      <c r="G106" s="12" t="s">
        <v>27</v>
      </c>
    </row>
    <row r="107" spans="1:7" x14ac:dyDescent="0.2">
      <c r="A107" s="26" t="s">
        <v>120</v>
      </c>
      <c r="B107" t="s">
        <v>250</v>
      </c>
      <c r="C107" s="12">
        <v>10</v>
      </c>
      <c r="D107" s="12">
        <v>0</v>
      </c>
      <c r="E107" s="12">
        <v>320</v>
      </c>
      <c r="F107" s="12">
        <v>400</v>
      </c>
      <c r="G107" s="12">
        <v>260</v>
      </c>
    </row>
    <row r="108" spans="1:7" x14ac:dyDescent="0.2">
      <c r="A108" s="26" t="s">
        <v>120</v>
      </c>
      <c r="B108" t="s">
        <v>251</v>
      </c>
      <c r="C108" s="12">
        <v>0</v>
      </c>
      <c r="D108" s="12">
        <v>0</v>
      </c>
      <c r="E108" s="12">
        <v>0</v>
      </c>
      <c r="F108" s="12">
        <v>0</v>
      </c>
      <c r="G108" s="12">
        <v>10</v>
      </c>
    </row>
    <row r="109" spans="1:7" x14ac:dyDescent="0.2">
      <c r="A109" s="26" t="s">
        <v>120</v>
      </c>
      <c r="B109" t="s">
        <v>252</v>
      </c>
      <c r="C109" s="12">
        <v>0</v>
      </c>
      <c r="D109" s="12">
        <v>0</v>
      </c>
      <c r="E109" s="12">
        <v>0</v>
      </c>
      <c r="F109" s="12">
        <v>0</v>
      </c>
      <c r="G109" s="12">
        <v>10</v>
      </c>
    </row>
    <row r="110" spans="1:7" x14ac:dyDescent="0.2">
      <c r="A110" s="26" t="s">
        <v>120</v>
      </c>
      <c r="B110" t="s">
        <v>253</v>
      </c>
      <c r="C110" s="12" t="s">
        <v>27</v>
      </c>
      <c r="D110" s="12" t="s">
        <v>27</v>
      </c>
      <c r="E110" s="12">
        <v>15</v>
      </c>
      <c r="F110" s="12">
        <v>145</v>
      </c>
      <c r="G110" s="12">
        <v>150</v>
      </c>
    </row>
    <row r="111" spans="1:7" x14ac:dyDescent="0.2">
      <c r="A111" s="26" t="s">
        <v>120</v>
      </c>
      <c r="B111" t="s">
        <v>254</v>
      </c>
      <c r="C111" s="12">
        <v>5</v>
      </c>
      <c r="D111" s="12" t="s">
        <v>27</v>
      </c>
      <c r="E111" s="12" t="s">
        <v>27</v>
      </c>
      <c r="F111" s="12">
        <v>10</v>
      </c>
      <c r="G111" s="12" t="s">
        <v>27</v>
      </c>
    </row>
    <row r="112" spans="1:7" x14ac:dyDescent="0.2">
      <c r="A112" s="26" t="s">
        <v>120</v>
      </c>
      <c r="B112" t="s">
        <v>255</v>
      </c>
      <c r="C112" s="12">
        <v>60</v>
      </c>
      <c r="D112" s="12">
        <v>35</v>
      </c>
      <c r="E112" s="12">
        <v>55</v>
      </c>
      <c r="F112" s="12">
        <v>50</v>
      </c>
      <c r="G112" s="12">
        <v>85</v>
      </c>
    </row>
    <row r="113" spans="1:7" x14ac:dyDescent="0.2">
      <c r="A113" s="26" t="s">
        <v>120</v>
      </c>
      <c r="B113" t="s">
        <v>256</v>
      </c>
      <c r="C113" s="12">
        <v>35</v>
      </c>
      <c r="D113" s="12" t="s">
        <v>27</v>
      </c>
      <c r="E113" s="12">
        <v>20</v>
      </c>
      <c r="F113" s="12">
        <v>20</v>
      </c>
      <c r="G113" s="12">
        <v>20</v>
      </c>
    </row>
    <row r="114" spans="1:7" x14ac:dyDescent="0.2">
      <c r="A114" s="26" t="s">
        <v>120</v>
      </c>
      <c r="B114" t="s">
        <v>257</v>
      </c>
      <c r="C114" s="12" t="s">
        <v>27</v>
      </c>
      <c r="D114" s="12">
        <v>0</v>
      </c>
      <c r="E114" s="12">
        <v>0</v>
      </c>
      <c r="F114" s="12">
        <v>10</v>
      </c>
      <c r="G114" s="12" t="s">
        <v>27</v>
      </c>
    </row>
    <row r="115" spans="1:7" x14ac:dyDescent="0.2">
      <c r="A115" s="26" t="s">
        <v>120</v>
      </c>
      <c r="B115" t="s">
        <v>258</v>
      </c>
      <c r="C115" s="12">
        <v>0</v>
      </c>
      <c r="D115" s="12">
        <v>0</v>
      </c>
      <c r="E115" s="12">
        <v>0</v>
      </c>
      <c r="F115" s="12">
        <v>0</v>
      </c>
      <c r="G115" s="12">
        <v>10</v>
      </c>
    </row>
    <row r="116" spans="1:7" x14ac:dyDescent="0.2">
      <c r="A116" s="26" t="s">
        <v>120</v>
      </c>
      <c r="B116" t="s">
        <v>259</v>
      </c>
      <c r="C116" s="12">
        <v>0</v>
      </c>
      <c r="D116" s="12">
        <v>0</v>
      </c>
      <c r="E116" s="12">
        <v>25</v>
      </c>
      <c r="F116" s="12">
        <v>50</v>
      </c>
      <c r="G116" s="12">
        <v>30</v>
      </c>
    </row>
    <row r="117" spans="1:7" x14ac:dyDescent="0.2">
      <c r="A117" s="26" t="s">
        <v>141</v>
      </c>
      <c r="B117" t="s">
        <v>260</v>
      </c>
      <c r="C117" s="12">
        <v>95</v>
      </c>
      <c r="D117" s="12">
        <v>0</v>
      </c>
      <c r="E117" s="12">
        <v>10</v>
      </c>
      <c r="F117" s="12" t="s">
        <v>27</v>
      </c>
      <c r="G117" s="12">
        <v>0</v>
      </c>
    </row>
    <row r="118" spans="1:7" x14ac:dyDescent="0.2">
      <c r="A118" s="26" t="s">
        <v>141</v>
      </c>
      <c r="B118" t="s">
        <v>261</v>
      </c>
      <c r="C118" s="12">
        <v>15</v>
      </c>
      <c r="D118" s="12">
        <v>20</v>
      </c>
      <c r="E118" s="12">
        <v>10</v>
      </c>
      <c r="F118" s="12">
        <v>0</v>
      </c>
      <c r="G118" s="12">
        <v>0</v>
      </c>
    </row>
    <row r="119" spans="1:7" x14ac:dyDescent="0.2">
      <c r="A119" s="26" t="s">
        <v>141</v>
      </c>
      <c r="B119" t="s">
        <v>262</v>
      </c>
      <c r="C119" s="12">
        <v>10</v>
      </c>
      <c r="D119" s="12">
        <v>0</v>
      </c>
      <c r="E119" s="12">
        <v>0</v>
      </c>
      <c r="F119" s="12">
        <v>0</v>
      </c>
      <c r="G119" s="12">
        <v>0</v>
      </c>
    </row>
    <row r="120" spans="1:7" x14ac:dyDescent="0.2">
      <c r="A120" s="26" t="s">
        <v>141</v>
      </c>
      <c r="B120" t="s">
        <v>263</v>
      </c>
      <c r="C120" s="12" t="s">
        <v>27</v>
      </c>
      <c r="D120" s="12">
        <v>0</v>
      </c>
      <c r="E120" s="12" t="s">
        <v>27</v>
      </c>
      <c r="F120" s="12">
        <v>0</v>
      </c>
      <c r="G120" s="12">
        <v>0</v>
      </c>
    </row>
    <row r="121" spans="1:7" x14ac:dyDescent="0.2">
      <c r="A121" s="26" t="s">
        <v>141</v>
      </c>
      <c r="B121" t="s">
        <v>264</v>
      </c>
      <c r="C121" s="12">
        <v>0</v>
      </c>
      <c r="D121" s="12" t="s">
        <v>27</v>
      </c>
      <c r="E121" s="12">
        <v>0</v>
      </c>
      <c r="F121" s="12">
        <v>0</v>
      </c>
      <c r="G121" s="12">
        <v>0</v>
      </c>
    </row>
    <row r="122" spans="1:7" x14ac:dyDescent="0.2">
      <c r="A122" s="26" t="s">
        <v>141</v>
      </c>
      <c r="B122" t="s">
        <v>265</v>
      </c>
      <c r="C122" s="12">
        <v>40</v>
      </c>
      <c r="D122" s="12">
        <v>30</v>
      </c>
      <c r="E122" s="12">
        <v>0</v>
      </c>
      <c r="F122" s="12">
        <v>0</v>
      </c>
      <c r="G122" s="12">
        <v>0</v>
      </c>
    </row>
    <row r="123" spans="1:7" x14ac:dyDescent="0.2">
      <c r="A123" s="26" t="s">
        <v>141</v>
      </c>
      <c r="B123" t="s">
        <v>266</v>
      </c>
      <c r="C123" s="12">
        <v>0</v>
      </c>
      <c r="D123" s="12">
        <v>5</v>
      </c>
      <c r="E123" s="12">
        <v>5</v>
      </c>
      <c r="F123" s="12">
        <v>35</v>
      </c>
      <c r="G123" s="12" t="s">
        <v>27</v>
      </c>
    </row>
    <row r="124" spans="1:7" x14ac:dyDescent="0.2">
      <c r="A124" s="26" t="s">
        <v>141</v>
      </c>
      <c r="B124" t="s">
        <v>175</v>
      </c>
      <c r="C124" s="12">
        <v>220</v>
      </c>
      <c r="D124" s="12">
        <v>280</v>
      </c>
      <c r="E124" s="12">
        <v>305</v>
      </c>
      <c r="F124" s="12">
        <v>330</v>
      </c>
      <c r="G124" s="12">
        <v>160</v>
      </c>
    </row>
    <row r="125" spans="1:7" x14ac:dyDescent="0.2">
      <c r="A125" s="26" t="s">
        <v>141</v>
      </c>
      <c r="B125" t="s">
        <v>267</v>
      </c>
      <c r="C125" s="12" t="s">
        <v>25</v>
      </c>
      <c r="D125" s="12" t="s">
        <v>25</v>
      </c>
      <c r="E125" s="12">
        <v>0</v>
      </c>
      <c r="F125" s="12">
        <v>0</v>
      </c>
      <c r="G125" s="12" t="s">
        <v>27</v>
      </c>
    </row>
    <row r="126" spans="1:7" x14ac:dyDescent="0.2">
      <c r="A126" s="26" t="s">
        <v>141</v>
      </c>
      <c r="B126" t="s">
        <v>268</v>
      </c>
      <c r="C126" s="12" t="s">
        <v>27</v>
      </c>
      <c r="D126" s="12">
        <v>0</v>
      </c>
      <c r="E126" s="12" t="s">
        <v>27</v>
      </c>
      <c r="F126" s="12">
        <v>0</v>
      </c>
      <c r="G126" s="12">
        <v>0</v>
      </c>
    </row>
    <row r="127" spans="1:7" x14ac:dyDescent="0.2">
      <c r="A127" s="26" t="s">
        <v>141</v>
      </c>
      <c r="B127" t="s">
        <v>163</v>
      </c>
      <c r="C127" s="12">
        <v>15</v>
      </c>
      <c r="D127" s="12">
        <v>15</v>
      </c>
      <c r="E127" s="12">
        <v>25</v>
      </c>
      <c r="F127" s="12">
        <v>35</v>
      </c>
      <c r="G127" s="12">
        <v>30</v>
      </c>
    </row>
    <row r="128" spans="1:7" x14ac:dyDescent="0.2">
      <c r="A128" s="26" t="s">
        <v>141</v>
      </c>
      <c r="B128" t="s">
        <v>164</v>
      </c>
      <c r="C128" s="12">
        <v>10</v>
      </c>
      <c r="D128" s="12">
        <v>10</v>
      </c>
      <c r="E128" s="12">
        <v>15</v>
      </c>
      <c r="F128" s="12">
        <v>30</v>
      </c>
      <c r="G128" s="12">
        <v>20</v>
      </c>
    </row>
    <row r="129" spans="1:7" x14ac:dyDescent="0.2">
      <c r="A129" s="26" t="s">
        <v>141</v>
      </c>
      <c r="B129" t="s">
        <v>269</v>
      </c>
      <c r="C129" s="12">
        <v>50</v>
      </c>
      <c r="D129" s="12">
        <v>40</v>
      </c>
      <c r="E129" s="12">
        <v>10</v>
      </c>
      <c r="F129" s="12" t="s">
        <v>27</v>
      </c>
      <c r="G129" s="12" t="s">
        <v>27</v>
      </c>
    </row>
    <row r="130" spans="1:7" x14ac:dyDescent="0.2">
      <c r="A130" s="26" t="s">
        <v>141</v>
      </c>
      <c r="B130" t="s">
        <v>270</v>
      </c>
      <c r="C130" s="12">
        <v>170</v>
      </c>
      <c r="D130" s="12">
        <v>75</v>
      </c>
      <c r="E130" s="12">
        <v>45</v>
      </c>
      <c r="F130" s="12">
        <v>55</v>
      </c>
      <c r="G130" s="12" t="s">
        <v>27</v>
      </c>
    </row>
    <row r="131" spans="1:7" x14ac:dyDescent="0.2">
      <c r="A131" s="26" t="s">
        <v>141</v>
      </c>
      <c r="B131" t="s">
        <v>271</v>
      </c>
      <c r="C131" s="12" t="s">
        <v>27</v>
      </c>
      <c r="D131" s="12">
        <v>15</v>
      </c>
      <c r="E131" s="12">
        <v>0</v>
      </c>
      <c r="F131" s="12">
        <v>0</v>
      </c>
      <c r="G131" s="12">
        <v>0</v>
      </c>
    </row>
    <row r="132" spans="1:7" x14ac:dyDescent="0.2">
      <c r="A132" s="26" t="s">
        <v>141</v>
      </c>
      <c r="B132" t="s">
        <v>272</v>
      </c>
      <c r="C132" s="12" t="s">
        <v>27</v>
      </c>
      <c r="D132" s="12">
        <v>0</v>
      </c>
      <c r="E132" s="12">
        <v>0</v>
      </c>
      <c r="F132" s="12">
        <v>0</v>
      </c>
      <c r="G132" s="12">
        <v>5</v>
      </c>
    </row>
    <row r="133" spans="1:7" x14ac:dyDescent="0.2">
      <c r="A133" s="26" t="s">
        <v>141</v>
      </c>
      <c r="B133" t="s">
        <v>273</v>
      </c>
      <c r="C133" s="12">
        <v>0</v>
      </c>
      <c r="D133" s="12" t="s">
        <v>27</v>
      </c>
      <c r="E133" s="12">
        <v>0</v>
      </c>
      <c r="F133" s="12">
        <v>0</v>
      </c>
      <c r="G133" s="12">
        <v>0</v>
      </c>
    </row>
    <row r="134" spans="1:7" x14ac:dyDescent="0.2">
      <c r="A134" s="26" t="s">
        <v>141</v>
      </c>
      <c r="B134" t="s">
        <v>274</v>
      </c>
      <c r="C134" s="12">
        <v>0</v>
      </c>
      <c r="D134" s="12">
        <v>0</v>
      </c>
      <c r="E134" s="12">
        <v>0</v>
      </c>
      <c r="F134" s="12">
        <v>0</v>
      </c>
      <c r="G134" s="12" t="s">
        <v>27</v>
      </c>
    </row>
    <row r="135" spans="1:7" x14ac:dyDescent="0.2">
      <c r="A135" s="26" t="s">
        <v>141</v>
      </c>
      <c r="B135" t="s">
        <v>275</v>
      </c>
      <c r="C135" s="12" t="s">
        <v>27</v>
      </c>
      <c r="D135" s="12">
        <v>10</v>
      </c>
      <c r="E135" s="12">
        <v>5</v>
      </c>
      <c r="F135" s="12" t="s">
        <v>27</v>
      </c>
      <c r="G135" s="12">
        <v>10</v>
      </c>
    </row>
    <row r="136" spans="1:7" x14ac:dyDescent="0.2">
      <c r="A136" s="26" t="s">
        <v>141</v>
      </c>
      <c r="B136" t="s">
        <v>276</v>
      </c>
      <c r="C136" s="12" t="s">
        <v>27</v>
      </c>
      <c r="D136" s="12">
        <v>0</v>
      </c>
      <c r="E136" s="12" t="s">
        <v>27</v>
      </c>
      <c r="F136" s="12" t="s">
        <v>27</v>
      </c>
      <c r="G136" s="12" t="s">
        <v>27</v>
      </c>
    </row>
    <row r="137" spans="1:7" x14ac:dyDescent="0.2">
      <c r="A137" s="26" t="s">
        <v>141</v>
      </c>
      <c r="B137" t="s">
        <v>277</v>
      </c>
      <c r="C137" s="12">
        <v>0</v>
      </c>
      <c r="D137" s="12">
        <v>0</v>
      </c>
      <c r="E137" s="12">
        <v>0</v>
      </c>
      <c r="F137" s="12" t="s">
        <v>27</v>
      </c>
      <c r="G137" s="12">
        <v>0</v>
      </c>
    </row>
    <row r="138" spans="1:7" x14ac:dyDescent="0.2">
      <c r="A138" t="s">
        <v>141</v>
      </c>
      <c r="B138" t="s">
        <v>278</v>
      </c>
      <c r="C138" s="12">
        <v>0</v>
      </c>
      <c r="D138" s="12">
        <v>0</v>
      </c>
      <c r="E138" s="12" t="s">
        <v>27</v>
      </c>
      <c r="F138" s="12">
        <v>0</v>
      </c>
      <c r="G138" s="12">
        <v>0</v>
      </c>
    </row>
    <row r="139" spans="1:7" x14ac:dyDescent="0.2">
      <c r="A139" t="s">
        <v>141</v>
      </c>
      <c r="B139" t="s">
        <v>279</v>
      </c>
      <c r="C139" s="12" t="s">
        <v>27</v>
      </c>
      <c r="D139" s="12">
        <v>0</v>
      </c>
      <c r="E139" s="12" t="s">
        <v>27</v>
      </c>
      <c r="F139" s="12">
        <v>5</v>
      </c>
      <c r="G139" s="12" t="s">
        <v>27</v>
      </c>
    </row>
    <row r="140" spans="1:7" x14ac:dyDescent="0.2">
      <c r="A140" t="s">
        <v>141</v>
      </c>
      <c r="B140" t="s">
        <v>280</v>
      </c>
      <c r="C140" s="12">
        <v>0</v>
      </c>
      <c r="D140" s="12">
        <v>0</v>
      </c>
      <c r="E140" s="12">
        <v>0</v>
      </c>
      <c r="F140" s="12">
        <v>0</v>
      </c>
      <c r="G140" s="12" t="s">
        <v>27</v>
      </c>
    </row>
    <row r="141" spans="1:7" x14ac:dyDescent="0.2">
      <c r="A141" t="s">
        <v>141</v>
      </c>
      <c r="B141" t="s">
        <v>281</v>
      </c>
      <c r="C141" s="12">
        <v>0</v>
      </c>
      <c r="D141" s="12">
        <v>0</v>
      </c>
      <c r="E141" s="12">
        <v>0</v>
      </c>
      <c r="F141" s="12">
        <v>5</v>
      </c>
      <c r="G141" s="12">
        <v>0</v>
      </c>
    </row>
    <row r="142" spans="1:7" x14ac:dyDescent="0.2">
      <c r="A142" t="s">
        <v>141</v>
      </c>
      <c r="B142" t="s">
        <v>282</v>
      </c>
      <c r="C142" s="12" t="s">
        <v>25</v>
      </c>
      <c r="D142" s="12" t="s">
        <v>25</v>
      </c>
      <c r="E142" s="12">
        <v>0</v>
      </c>
      <c r="F142" s="12" t="s">
        <v>27</v>
      </c>
      <c r="G142" s="12" t="s">
        <v>27</v>
      </c>
    </row>
    <row r="143" spans="1:7" x14ac:dyDescent="0.2">
      <c r="A143" t="s">
        <v>141</v>
      </c>
      <c r="B143" t="s">
        <v>283</v>
      </c>
      <c r="C143" s="12">
        <v>20</v>
      </c>
      <c r="D143" s="12">
        <v>10</v>
      </c>
      <c r="E143" s="12">
        <v>20</v>
      </c>
      <c r="F143" s="12">
        <v>25</v>
      </c>
      <c r="G143" s="12">
        <v>20</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5"/>
  <sheetViews>
    <sheetView workbookViewId="0"/>
  </sheetViews>
  <sheetFormatPr defaultColWidth="11.5546875" defaultRowHeight="15" x14ac:dyDescent="0.2"/>
  <cols>
    <col min="1" max="1" width="7.44140625" customWidth="1"/>
    <col min="2" max="2" width="45" customWidth="1"/>
    <col min="3" max="6" width="18.5546875" style="12" bestFit="1" customWidth="1"/>
    <col min="7" max="7" width="19.44140625" style="12" bestFit="1" customWidth="1"/>
    <col min="8" max="8" width="11.5546875" customWidth="1"/>
  </cols>
  <sheetData>
    <row r="1" spans="1:7" ht="35.1" customHeight="1" x14ac:dyDescent="0.2">
      <c r="A1" s="9" t="s">
        <v>284</v>
      </c>
    </row>
    <row r="2" spans="1:7" ht="17.45" customHeight="1" x14ac:dyDescent="0.2">
      <c r="A2" s="14" t="s">
        <v>134</v>
      </c>
    </row>
    <row r="3" spans="1:7" ht="15" customHeight="1" x14ac:dyDescent="0.25">
      <c r="A3" s="20" t="s">
        <v>117</v>
      </c>
      <c r="B3" s="20" t="s">
        <v>8</v>
      </c>
      <c r="C3" s="21" t="s">
        <v>9</v>
      </c>
      <c r="D3" s="21" t="s">
        <v>12</v>
      </c>
      <c r="E3" s="21" t="s">
        <v>15</v>
      </c>
      <c r="F3" s="21" t="s">
        <v>18</v>
      </c>
      <c r="G3" s="21" t="s">
        <v>285</v>
      </c>
    </row>
    <row r="4" spans="1:7" ht="15" customHeight="1" x14ac:dyDescent="0.2">
      <c r="A4" s="26" t="s">
        <v>118</v>
      </c>
      <c r="B4" t="s">
        <v>119</v>
      </c>
      <c r="C4" s="12">
        <v>0</v>
      </c>
      <c r="D4" s="12">
        <v>0</v>
      </c>
      <c r="E4" s="12">
        <v>0</v>
      </c>
      <c r="F4" s="12" t="s">
        <v>27</v>
      </c>
      <c r="G4" s="12">
        <v>5</v>
      </c>
    </row>
    <row r="5" spans="1:7" ht="15" customHeight="1" x14ac:dyDescent="0.2">
      <c r="A5" s="26" t="s">
        <v>120</v>
      </c>
      <c r="B5" t="s">
        <v>121</v>
      </c>
      <c r="C5" s="12">
        <v>50</v>
      </c>
      <c r="D5" s="12">
        <v>70</v>
      </c>
      <c r="E5" s="12">
        <v>65</v>
      </c>
      <c r="F5" s="12">
        <v>60</v>
      </c>
      <c r="G5" s="12">
        <v>35</v>
      </c>
    </row>
    <row r="6" spans="1:7" ht="15" customHeight="1" x14ac:dyDescent="0.2">
      <c r="A6" s="29" t="s">
        <v>141</v>
      </c>
      <c r="B6" s="23" t="s">
        <v>142</v>
      </c>
      <c r="C6" s="24">
        <v>70</v>
      </c>
      <c r="D6" s="24">
        <v>35</v>
      </c>
      <c r="E6" s="24">
        <v>30</v>
      </c>
      <c r="F6" s="24">
        <v>50</v>
      </c>
      <c r="G6" s="24">
        <v>65</v>
      </c>
    </row>
    <row r="7" spans="1:7" ht="15" customHeight="1" x14ac:dyDescent="0.2">
      <c r="A7" s="26" t="s">
        <v>118</v>
      </c>
      <c r="B7" t="s">
        <v>286</v>
      </c>
      <c r="C7" s="12">
        <v>0</v>
      </c>
      <c r="D7" s="12">
        <v>0</v>
      </c>
      <c r="E7" s="12">
        <v>0</v>
      </c>
      <c r="F7" s="12" t="s">
        <v>27</v>
      </c>
      <c r="G7" s="12">
        <v>5</v>
      </c>
    </row>
    <row r="8" spans="1:7" ht="15" customHeight="1" x14ac:dyDescent="0.2">
      <c r="A8" s="26" t="s">
        <v>120</v>
      </c>
      <c r="B8" t="s">
        <v>287</v>
      </c>
      <c r="C8" s="12" t="s">
        <v>27</v>
      </c>
      <c r="D8" s="12">
        <v>5</v>
      </c>
      <c r="E8" s="12">
        <v>5</v>
      </c>
      <c r="F8" s="12">
        <v>10</v>
      </c>
      <c r="G8" s="12">
        <v>10</v>
      </c>
    </row>
    <row r="9" spans="1:7" ht="15" customHeight="1" x14ac:dyDescent="0.2">
      <c r="A9" s="26" t="s">
        <v>120</v>
      </c>
      <c r="B9" t="s">
        <v>288</v>
      </c>
      <c r="C9" s="12">
        <v>0</v>
      </c>
      <c r="D9" s="12" t="s">
        <v>27</v>
      </c>
      <c r="E9" s="12">
        <v>10</v>
      </c>
      <c r="F9" s="12">
        <v>15</v>
      </c>
      <c r="G9" s="12" t="s">
        <v>27</v>
      </c>
    </row>
    <row r="10" spans="1:7" ht="15" customHeight="1" x14ac:dyDescent="0.2">
      <c r="A10" s="26" t="s">
        <v>120</v>
      </c>
      <c r="B10" t="s">
        <v>289</v>
      </c>
      <c r="C10" s="12">
        <v>10</v>
      </c>
      <c r="D10" s="12">
        <v>0</v>
      </c>
      <c r="E10" s="12">
        <v>10</v>
      </c>
      <c r="F10" s="12">
        <v>0</v>
      </c>
      <c r="G10" s="12">
        <v>0</v>
      </c>
    </row>
    <row r="11" spans="1:7" ht="15" customHeight="1" x14ac:dyDescent="0.2">
      <c r="A11" s="26" t="s">
        <v>120</v>
      </c>
      <c r="B11" t="s">
        <v>290</v>
      </c>
      <c r="C11" s="12">
        <v>5</v>
      </c>
      <c r="D11" s="12">
        <v>20</v>
      </c>
      <c r="E11" s="12">
        <v>0</v>
      </c>
      <c r="F11" s="12">
        <v>5</v>
      </c>
      <c r="G11" s="12" t="s">
        <v>27</v>
      </c>
    </row>
    <row r="12" spans="1:7" ht="15" customHeight="1" x14ac:dyDescent="0.2">
      <c r="A12" s="26" t="s">
        <v>120</v>
      </c>
      <c r="B12" t="s">
        <v>291</v>
      </c>
      <c r="C12" s="12">
        <v>20</v>
      </c>
      <c r="D12" s="12">
        <v>15</v>
      </c>
      <c r="E12" s="12">
        <v>25</v>
      </c>
      <c r="F12" s="12">
        <v>15</v>
      </c>
      <c r="G12" s="12">
        <v>15</v>
      </c>
    </row>
    <row r="13" spans="1:7" ht="15" customHeight="1" x14ac:dyDescent="0.2">
      <c r="A13" s="26" t="s">
        <v>120</v>
      </c>
      <c r="B13" t="s">
        <v>292</v>
      </c>
      <c r="C13" s="12">
        <v>10</v>
      </c>
      <c r="D13" s="12" t="s">
        <v>27</v>
      </c>
      <c r="E13" s="12" t="s">
        <v>27</v>
      </c>
      <c r="F13" s="12" t="s">
        <v>27</v>
      </c>
      <c r="G13" s="12">
        <v>5</v>
      </c>
    </row>
    <row r="14" spans="1:7" ht="15" customHeight="1" x14ac:dyDescent="0.2">
      <c r="A14" s="26" t="s">
        <v>120</v>
      </c>
      <c r="B14" t="s">
        <v>293</v>
      </c>
      <c r="C14" s="12">
        <v>0</v>
      </c>
      <c r="D14" s="12">
        <v>25</v>
      </c>
      <c r="E14" s="12">
        <v>10</v>
      </c>
      <c r="F14" s="12">
        <v>15</v>
      </c>
      <c r="G14" s="12">
        <v>0</v>
      </c>
    </row>
    <row r="15" spans="1:7" ht="15" customHeight="1" x14ac:dyDescent="0.2">
      <c r="A15" s="26" t="s">
        <v>141</v>
      </c>
      <c r="B15" t="s">
        <v>294</v>
      </c>
      <c r="C15" s="12" t="s">
        <v>27</v>
      </c>
      <c r="D15" s="12">
        <v>0</v>
      </c>
      <c r="E15" s="12" t="s">
        <v>27</v>
      </c>
      <c r="F15" s="12">
        <v>15</v>
      </c>
      <c r="G15" s="12">
        <v>5</v>
      </c>
    </row>
    <row r="16" spans="1:7" ht="15" customHeight="1" x14ac:dyDescent="0.2">
      <c r="A16" s="26" t="s">
        <v>141</v>
      </c>
      <c r="B16" t="s">
        <v>295</v>
      </c>
      <c r="C16" s="12">
        <v>15</v>
      </c>
      <c r="D16" s="12">
        <v>0</v>
      </c>
      <c r="E16" s="12">
        <v>0</v>
      </c>
      <c r="F16" s="12">
        <v>0</v>
      </c>
      <c r="G16" s="12">
        <v>0</v>
      </c>
    </row>
    <row r="17" spans="1:7" ht="15" customHeight="1" x14ac:dyDescent="0.2">
      <c r="A17" s="26" t="s">
        <v>141</v>
      </c>
      <c r="B17" t="s">
        <v>92</v>
      </c>
      <c r="C17" s="12">
        <v>0</v>
      </c>
      <c r="D17" s="12">
        <v>0</v>
      </c>
      <c r="E17" s="12">
        <v>0</v>
      </c>
      <c r="F17" s="12">
        <v>0</v>
      </c>
      <c r="G17" s="12" t="s">
        <v>27</v>
      </c>
    </row>
    <row r="18" spans="1:7" ht="15" customHeight="1" x14ac:dyDescent="0.2">
      <c r="A18" s="26" t="s">
        <v>141</v>
      </c>
      <c r="B18" t="s">
        <v>296</v>
      </c>
      <c r="C18" s="12">
        <v>5</v>
      </c>
      <c r="D18" s="12">
        <v>10</v>
      </c>
      <c r="E18" s="12" t="s">
        <v>27</v>
      </c>
      <c r="F18" s="12">
        <v>5</v>
      </c>
      <c r="G18" s="12" t="s">
        <v>27</v>
      </c>
    </row>
    <row r="19" spans="1:7" ht="15" customHeight="1" x14ac:dyDescent="0.2">
      <c r="A19" s="26" t="s">
        <v>141</v>
      </c>
      <c r="B19" t="s">
        <v>297</v>
      </c>
      <c r="C19" s="12">
        <v>0</v>
      </c>
      <c r="D19" s="12" t="s">
        <v>27</v>
      </c>
      <c r="E19" s="12">
        <v>0</v>
      </c>
      <c r="F19" s="12">
        <v>0</v>
      </c>
      <c r="G19" s="12" t="s">
        <v>27</v>
      </c>
    </row>
    <row r="20" spans="1:7" ht="15" customHeight="1" x14ac:dyDescent="0.2">
      <c r="A20" s="26" t="s">
        <v>141</v>
      </c>
      <c r="B20" t="s">
        <v>289</v>
      </c>
      <c r="C20" s="12">
        <v>5</v>
      </c>
      <c r="D20" s="12">
        <v>0</v>
      </c>
      <c r="E20" s="12">
        <v>0</v>
      </c>
      <c r="F20" s="12" t="s">
        <v>27</v>
      </c>
      <c r="G20" s="12">
        <v>0</v>
      </c>
    </row>
    <row r="21" spans="1:7" ht="15" customHeight="1" x14ac:dyDescent="0.2">
      <c r="A21" s="26" t="s">
        <v>141</v>
      </c>
      <c r="B21" t="s">
        <v>290</v>
      </c>
      <c r="C21" s="12">
        <v>5</v>
      </c>
      <c r="D21" s="12">
        <v>0</v>
      </c>
      <c r="E21" s="12">
        <v>0</v>
      </c>
      <c r="F21" s="12">
        <v>0</v>
      </c>
      <c r="G21" s="12">
        <v>0</v>
      </c>
    </row>
    <row r="22" spans="1:7" ht="15" customHeight="1" x14ac:dyDescent="0.2">
      <c r="A22" s="26" t="s">
        <v>141</v>
      </c>
      <c r="B22" t="s">
        <v>298</v>
      </c>
      <c r="C22" s="12">
        <v>0</v>
      </c>
      <c r="D22" s="12">
        <v>0</v>
      </c>
      <c r="E22" s="12">
        <v>0</v>
      </c>
      <c r="F22" s="12">
        <v>0</v>
      </c>
      <c r="G22" s="12">
        <v>15</v>
      </c>
    </row>
    <row r="23" spans="1:7" ht="15" customHeight="1" x14ac:dyDescent="0.2">
      <c r="A23" s="26" t="s">
        <v>141</v>
      </c>
      <c r="B23" t="s">
        <v>291</v>
      </c>
      <c r="C23" s="12">
        <v>15</v>
      </c>
      <c r="D23" s="12">
        <v>5</v>
      </c>
      <c r="E23" s="12" t="s">
        <v>27</v>
      </c>
      <c r="F23" s="12">
        <v>5</v>
      </c>
      <c r="G23" s="12" t="s">
        <v>27</v>
      </c>
    </row>
    <row r="24" spans="1:7" ht="15" customHeight="1" x14ac:dyDescent="0.2">
      <c r="A24" s="26" t="s">
        <v>141</v>
      </c>
      <c r="B24" t="s">
        <v>299</v>
      </c>
      <c r="C24" s="12">
        <v>20</v>
      </c>
      <c r="D24" s="12">
        <v>10</v>
      </c>
      <c r="E24" s="12">
        <v>5</v>
      </c>
      <c r="F24" s="12" t="s">
        <v>27</v>
      </c>
      <c r="G24" s="12">
        <v>10</v>
      </c>
    </row>
    <row r="25" spans="1:7" ht="15" customHeight="1" x14ac:dyDescent="0.2">
      <c r="A25" s="26" t="s">
        <v>141</v>
      </c>
      <c r="B25" t="s">
        <v>300</v>
      </c>
      <c r="C25" s="12">
        <v>0</v>
      </c>
      <c r="D25" s="12">
        <v>5</v>
      </c>
      <c r="E25" s="12">
        <v>15</v>
      </c>
      <c r="F25" s="12">
        <v>15</v>
      </c>
      <c r="G25" s="12">
        <v>25</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08"/>
  <sheetViews>
    <sheetView workbookViewId="0"/>
  </sheetViews>
  <sheetFormatPr defaultColWidth="11.5546875" defaultRowHeight="15.6" x14ac:dyDescent="0.2"/>
  <cols>
    <col min="1" max="1" width="7.44140625" customWidth="1"/>
    <col min="2" max="2" width="45" customWidth="1"/>
    <col min="3" max="3" width="5.77734375" customWidth="1"/>
    <col min="4" max="4" width="9.5546875" style="27" bestFit="1" customWidth="1"/>
    <col min="5" max="5" width="10.77734375" style="27" bestFit="1" customWidth="1"/>
    <col min="6" max="6" width="9" style="27" bestFit="1" customWidth="1"/>
    <col min="7" max="7" width="9.44140625" style="27" bestFit="1" customWidth="1"/>
    <col min="8" max="8" width="12" style="27" bestFit="1" customWidth="1"/>
    <col min="9" max="9" width="10.109375" style="27" bestFit="1" customWidth="1"/>
    <col min="10" max="10" width="20.109375" style="27" bestFit="1" customWidth="1"/>
    <col min="11" max="11" width="11.5546875" customWidth="1"/>
  </cols>
  <sheetData>
    <row r="1" spans="1:10" ht="35.1" customHeight="1" x14ac:dyDescent="0.2">
      <c r="A1" s="9" t="s">
        <v>301</v>
      </c>
    </row>
    <row r="2" spans="1:10" ht="17.45" customHeight="1" x14ac:dyDescent="0.2">
      <c r="A2" s="14" t="s">
        <v>302</v>
      </c>
    </row>
    <row r="3" spans="1:10" ht="15" customHeight="1" x14ac:dyDescent="0.25">
      <c r="A3" s="20" t="s">
        <v>117</v>
      </c>
      <c r="B3" s="20" t="s">
        <v>303</v>
      </c>
      <c r="C3" s="36" t="s">
        <v>304</v>
      </c>
      <c r="D3" s="37" t="s">
        <v>305</v>
      </c>
      <c r="E3" s="37" t="s">
        <v>306</v>
      </c>
      <c r="F3" s="37" t="s">
        <v>307</v>
      </c>
      <c r="G3" s="37" t="s">
        <v>308</v>
      </c>
      <c r="H3" s="37" t="s">
        <v>309</v>
      </c>
      <c r="I3" s="37" t="s">
        <v>310</v>
      </c>
      <c r="J3" s="37" t="s">
        <v>311</v>
      </c>
    </row>
    <row r="4" spans="1:10" ht="15" customHeight="1" x14ac:dyDescent="0.2">
      <c r="A4" s="26" t="s">
        <v>135</v>
      </c>
      <c r="B4" t="s">
        <v>312</v>
      </c>
      <c r="C4" s="28">
        <v>2022</v>
      </c>
      <c r="D4" s="13">
        <v>0</v>
      </c>
      <c r="E4" s="13">
        <v>0</v>
      </c>
      <c r="F4" s="13">
        <v>0</v>
      </c>
      <c r="G4" s="13">
        <v>0</v>
      </c>
      <c r="H4" s="13">
        <v>0</v>
      </c>
      <c r="I4" s="13">
        <v>0</v>
      </c>
      <c r="J4" s="13">
        <v>1</v>
      </c>
    </row>
    <row r="5" spans="1:10" ht="15" customHeight="1" x14ac:dyDescent="0.2">
      <c r="A5" s="26" t="s">
        <v>135</v>
      </c>
      <c r="B5" t="s">
        <v>312</v>
      </c>
      <c r="C5" s="28">
        <v>2021</v>
      </c>
      <c r="D5" s="13">
        <v>0</v>
      </c>
      <c r="E5" s="13">
        <v>0</v>
      </c>
      <c r="F5" s="13">
        <v>0</v>
      </c>
      <c r="G5" s="13">
        <v>0</v>
      </c>
      <c r="H5" s="13">
        <v>0</v>
      </c>
      <c r="I5" s="13">
        <v>0</v>
      </c>
      <c r="J5" s="13">
        <v>1</v>
      </c>
    </row>
    <row r="6" spans="1:10" ht="15" customHeight="1" x14ac:dyDescent="0.2">
      <c r="A6" s="26" t="s">
        <v>135</v>
      </c>
      <c r="B6" t="s">
        <v>312</v>
      </c>
      <c r="C6" s="28">
        <v>2020</v>
      </c>
      <c r="D6" s="13">
        <v>0</v>
      </c>
      <c r="E6" s="13">
        <v>0</v>
      </c>
      <c r="F6" s="13">
        <v>0</v>
      </c>
      <c r="G6" s="13">
        <v>0</v>
      </c>
      <c r="H6" s="13">
        <v>0</v>
      </c>
      <c r="I6" s="13">
        <v>0</v>
      </c>
      <c r="J6" s="13">
        <v>1</v>
      </c>
    </row>
    <row r="7" spans="1:10" ht="15" customHeight="1" x14ac:dyDescent="0.2">
      <c r="A7" s="26" t="s">
        <v>135</v>
      </c>
      <c r="B7" t="s">
        <v>312</v>
      </c>
      <c r="C7" s="28">
        <v>2019</v>
      </c>
      <c r="D7" s="13">
        <v>0</v>
      </c>
      <c r="E7" s="13">
        <v>0</v>
      </c>
      <c r="F7" s="13">
        <v>0</v>
      </c>
      <c r="G7" s="13">
        <v>0</v>
      </c>
      <c r="H7" s="13">
        <v>0</v>
      </c>
      <c r="I7" s="13">
        <v>0</v>
      </c>
      <c r="J7" s="13">
        <v>1</v>
      </c>
    </row>
    <row r="8" spans="1:10" ht="15" customHeight="1" x14ac:dyDescent="0.2">
      <c r="A8" s="26" t="s">
        <v>135</v>
      </c>
      <c r="B8" t="s">
        <v>312</v>
      </c>
      <c r="C8" s="28">
        <v>2018</v>
      </c>
      <c r="D8" s="13">
        <v>0</v>
      </c>
      <c r="E8" s="13">
        <v>0</v>
      </c>
      <c r="F8" s="13">
        <v>0</v>
      </c>
      <c r="G8" s="13">
        <v>0</v>
      </c>
      <c r="H8" s="13">
        <v>0</v>
      </c>
      <c r="I8" s="13">
        <v>0</v>
      </c>
      <c r="J8" s="13">
        <v>1</v>
      </c>
    </row>
    <row r="9" spans="1:10" ht="15" customHeight="1" x14ac:dyDescent="0.2">
      <c r="A9" s="26" t="s">
        <v>137</v>
      </c>
      <c r="B9" t="s">
        <v>312</v>
      </c>
      <c r="C9" s="28">
        <v>2022</v>
      </c>
      <c r="D9" s="13">
        <v>0</v>
      </c>
      <c r="E9" s="13">
        <v>0</v>
      </c>
      <c r="F9" s="13">
        <v>0</v>
      </c>
      <c r="G9" s="13">
        <v>0</v>
      </c>
      <c r="H9" s="13">
        <v>0</v>
      </c>
      <c r="I9" s="13">
        <v>0</v>
      </c>
      <c r="J9" s="13">
        <v>1</v>
      </c>
    </row>
    <row r="10" spans="1:10" ht="15" customHeight="1" x14ac:dyDescent="0.2">
      <c r="A10" s="26" t="s">
        <v>137</v>
      </c>
      <c r="B10" t="s">
        <v>312</v>
      </c>
      <c r="C10" s="28">
        <v>2021</v>
      </c>
      <c r="D10" s="13">
        <v>0</v>
      </c>
      <c r="E10" s="13">
        <v>0</v>
      </c>
      <c r="F10" s="13">
        <v>0</v>
      </c>
      <c r="G10" s="13">
        <v>0</v>
      </c>
      <c r="H10" s="13">
        <v>0</v>
      </c>
      <c r="I10" s="13">
        <v>0</v>
      </c>
      <c r="J10" s="13">
        <v>1</v>
      </c>
    </row>
    <row r="11" spans="1:10" ht="15" customHeight="1" x14ac:dyDescent="0.2">
      <c r="A11" s="26" t="s">
        <v>137</v>
      </c>
      <c r="B11" t="s">
        <v>312</v>
      </c>
      <c r="C11" s="28">
        <v>2020</v>
      </c>
      <c r="D11" s="13">
        <v>0</v>
      </c>
      <c r="E11" s="13">
        <v>0</v>
      </c>
      <c r="F11" s="13">
        <v>0</v>
      </c>
      <c r="G11" s="13">
        <v>0</v>
      </c>
      <c r="H11" s="13">
        <v>0</v>
      </c>
      <c r="I11" s="13">
        <v>0</v>
      </c>
      <c r="J11" s="13">
        <v>1</v>
      </c>
    </row>
    <row r="12" spans="1:10" ht="15" customHeight="1" x14ac:dyDescent="0.2">
      <c r="A12" s="26" t="s">
        <v>137</v>
      </c>
      <c r="B12" t="s">
        <v>312</v>
      </c>
      <c r="C12" s="28">
        <v>2019</v>
      </c>
      <c r="D12" s="13">
        <v>0</v>
      </c>
      <c r="E12" s="13">
        <v>0</v>
      </c>
      <c r="F12" s="13">
        <v>0</v>
      </c>
      <c r="G12" s="13">
        <v>0</v>
      </c>
      <c r="H12" s="13">
        <v>0</v>
      </c>
      <c r="I12" s="13">
        <v>0</v>
      </c>
      <c r="J12" s="13">
        <v>1</v>
      </c>
    </row>
    <row r="13" spans="1:10" ht="15" customHeight="1" x14ac:dyDescent="0.2">
      <c r="A13" s="26" t="s">
        <v>137</v>
      </c>
      <c r="B13" t="s">
        <v>312</v>
      </c>
      <c r="C13" s="28">
        <v>2018</v>
      </c>
      <c r="D13" s="13">
        <v>0</v>
      </c>
      <c r="E13" s="13">
        <v>0</v>
      </c>
      <c r="F13" s="13">
        <v>0</v>
      </c>
      <c r="G13" s="13">
        <v>0</v>
      </c>
      <c r="H13" s="13">
        <v>0</v>
      </c>
      <c r="I13" s="13">
        <v>0</v>
      </c>
      <c r="J13" s="13">
        <v>1</v>
      </c>
    </row>
    <row r="14" spans="1:10" ht="15" customHeight="1" x14ac:dyDescent="0.2">
      <c r="A14" s="26" t="s">
        <v>137</v>
      </c>
      <c r="B14" t="s">
        <v>313</v>
      </c>
      <c r="C14" s="28">
        <v>2022</v>
      </c>
      <c r="D14" s="13">
        <v>0</v>
      </c>
      <c r="E14" s="13">
        <v>0</v>
      </c>
      <c r="F14" s="13">
        <v>0</v>
      </c>
      <c r="G14" s="13">
        <v>0</v>
      </c>
      <c r="H14" s="13">
        <v>0</v>
      </c>
      <c r="I14" s="13">
        <v>0</v>
      </c>
      <c r="J14" s="13">
        <v>1</v>
      </c>
    </row>
    <row r="15" spans="1:10" ht="15" customHeight="1" x14ac:dyDescent="0.2">
      <c r="A15" s="26" t="s">
        <v>137</v>
      </c>
      <c r="B15" t="s">
        <v>313</v>
      </c>
      <c r="C15" s="28">
        <v>2021</v>
      </c>
      <c r="D15" s="13">
        <v>0</v>
      </c>
      <c r="E15" s="13">
        <v>0</v>
      </c>
      <c r="F15" s="13">
        <v>0</v>
      </c>
      <c r="G15" s="13">
        <v>0</v>
      </c>
      <c r="H15" s="13">
        <v>0</v>
      </c>
      <c r="I15" s="13">
        <v>0</v>
      </c>
      <c r="J15" s="13">
        <v>1</v>
      </c>
    </row>
    <row r="16" spans="1:10" ht="15" customHeight="1" x14ac:dyDescent="0.2">
      <c r="A16" s="26" t="s">
        <v>137</v>
      </c>
      <c r="B16" t="s">
        <v>313</v>
      </c>
      <c r="C16" s="28">
        <v>2020</v>
      </c>
      <c r="D16" s="13">
        <v>0</v>
      </c>
      <c r="E16" s="13">
        <v>0</v>
      </c>
      <c r="F16" s="13">
        <v>0</v>
      </c>
      <c r="G16" s="13">
        <v>0</v>
      </c>
      <c r="H16" s="13">
        <v>0</v>
      </c>
      <c r="I16" s="13">
        <v>0</v>
      </c>
      <c r="J16" s="13">
        <v>1</v>
      </c>
    </row>
    <row r="17" spans="1:10" ht="15" customHeight="1" x14ac:dyDescent="0.2">
      <c r="A17" s="26" t="s">
        <v>137</v>
      </c>
      <c r="B17" t="s">
        <v>313</v>
      </c>
      <c r="C17" s="28">
        <v>2019</v>
      </c>
      <c r="D17" s="13">
        <v>0</v>
      </c>
      <c r="E17" s="13">
        <v>0</v>
      </c>
      <c r="F17" s="13">
        <v>0</v>
      </c>
      <c r="G17" s="13">
        <v>0</v>
      </c>
      <c r="H17" s="13">
        <v>0</v>
      </c>
      <c r="I17" s="13">
        <v>0</v>
      </c>
      <c r="J17" s="13">
        <v>1</v>
      </c>
    </row>
    <row r="18" spans="1:10" ht="15" customHeight="1" x14ac:dyDescent="0.2">
      <c r="A18" s="26" t="s">
        <v>137</v>
      </c>
      <c r="B18" t="s">
        <v>313</v>
      </c>
      <c r="C18" s="28">
        <v>2018</v>
      </c>
      <c r="D18" s="13">
        <v>0</v>
      </c>
      <c r="E18" s="13">
        <v>0</v>
      </c>
      <c r="F18" s="13">
        <v>0</v>
      </c>
      <c r="G18" s="13">
        <v>0</v>
      </c>
      <c r="H18" s="13">
        <v>0</v>
      </c>
      <c r="I18" s="13">
        <v>0</v>
      </c>
      <c r="J18" s="13">
        <v>1</v>
      </c>
    </row>
    <row r="19" spans="1:10" ht="15" customHeight="1" x14ac:dyDescent="0.2">
      <c r="A19" s="26" t="s">
        <v>137</v>
      </c>
      <c r="B19" t="s">
        <v>314</v>
      </c>
      <c r="C19" s="28">
        <v>2022</v>
      </c>
      <c r="D19" s="13">
        <v>0</v>
      </c>
      <c r="E19" s="13">
        <v>0</v>
      </c>
      <c r="F19" s="13">
        <v>0</v>
      </c>
      <c r="G19" s="13">
        <v>0</v>
      </c>
      <c r="H19" s="13">
        <v>0</v>
      </c>
      <c r="I19" s="13">
        <v>0</v>
      </c>
      <c r="J19" s="13">
        <v>1</v>
      </c>
    </row>
    <row r="20" spans="1:10" ht="15" customHeight="1" x14ac:dyDescent="0.2">
      <c r="A20" s="26" t="s">
        <v>137</v>
      </c>
      <c r="B20" t="s">
        <v>314</v>
      </c>
      <c r="C20" s="28">
        <v>2021</v>
      </c>
      <c r="D20" s="13">
        <v>0</v>
      </c>
      <c r="E20" s="13">
        <v>0</v>
      </c>
      <c r="F20" s="13">
        <v>0</v>
      </c>
      <c r="G20" s="13">
        <v>0</v>
      </c>
      <c r="H20" s="13">
        <v>0</v>
      </c>
      <c r="I20" s="13">
        <v>0</v>
      </c>
      <c r="J20" s="13">
        <v>1</v>
      </c>
    </row>
    <row r="21" spans="1:10" ht="15" customHeight="1" x14ac:dyDescent="0.2">
      <c r="A21" s="26" t="s">
        <v>137</v>
      </c>
      <c r="B21" t="s">
        <v>314</v>
      </c>
      <c r="C21" s="28">
        <v>2020</v>
      </c>
      <c r="D21" s="13">
        <v>0</v>
      </c>
      <c r="E21" s="13">
        <v>0</v>
      </c>
      <c r="F21" s="13">
        <v>0</v>
      </c>
      <c r="G21" s="13">
        <v>0</v>
      </c>
      <c r="H21" s="13">
        <v>0</v>
      </c>
      <c r="I21" s="13">
        <v>0</v>
      </c>
      <c r="J21" s="13">
        <v>1</v>
      </c>
    </row>
    <row r="22" spans="1:10" ht="15" customHeight="1" x14ac:dyDescent="0.2">
      <c r="A22" s="26" t="s">
        <v>137</v>
      </c>
      <c r="B22" t="s">
        <v>314</v>
      </c>
      <c r="C22" s="28">
        <v>2019</v>
      </c>
      <c r="D22" s="13">
        <v>0</v>
      </c>
      <c r="E22" s="13">
        <v>0</v>
      </c>
      <c r="F22" s="13">
        <v>0</v>
      </c>
      <c r="G22" s="13">
        <v>0</v>
      </c>
      <c r="H22" s="13">
        <v>0</v>
      </c>
      <c r="I22" s="13">
        <v>0</v>
      </c>
      <c r="J22" s="13">
        <v>1</v>
      </c>
    </row>
    <row r="23" spans="1:10" ht="15" customHeight="1" x14ac:dyDescent="0.2">
      <c r="A23" s="26" t="s">
        <v>137</v>
      </c>
      <c r="B23" t="s">
        <v>314</v>
      </c>
      <c r="C23" s="28">
        <v>2018</v>
      </c>
      <c r="D23" s="13">
        <v>0</v>
      </c>
      <c r="E23" s="13">
        <v>0</v>
      </c>
      <c r="F23" s="13">
        <v>0</v>
      </c>
      <c r="G23" s="13">
        <v>0</v>
      </c>
      <c r="H23" s="13">
        <v>0</v>
      </c>
      <c r="I23" s="13">
        <v>0</v>
      </c>
      <c r="J23" s="13">
        <v>1</v>
      </c>
    </row>
    <row r="24" spans="1:10" ht="15" customHeight="1" x14ac:dyDescent="0.2">
      <c r="A24" s="26" t="s">
        <v>139</v>
      </c>
      <c r="B24" t="s">
        <v>312</v>
      </c>
      <c r="C24" s="28">
        <v>2022</v>
      </c>
      <c r="D24" s="13">
        <v>0</v>
      </c>
      <c r="E24" s="13">
        <v>0</v>
      </c>
      <c r="F24" s="13">
        <v>0</v>
      </c>
      <c r="G24" s="13">
        <v>0</v>
      </c>
      <c r="H24" s="13">
        <v>0</v>
      </c>
      <c r="I24" s="13">
        <v>0</v>
      </c>
      <c r="J24" s="13">
        <v>1</v>
      </c>
    </row>
    <row r="25" spans="1:10" ht="15" customHeight="1" x14ac:dyDescent="0.2">
      <c r="A25" s="26" t="s">
        <v>139</v>
      </c>
      <c r="B25" t="s">
        <v>312</v>
      </c>
      <c r="C25" s="28">
        <v>2021</v>
      </c>
      <c r="D25" s="13">
        <v>0</v>
      </c>
      <c r="E25" s="13">
        <v>0</v>
      </c>
      <c r="F25" s="13">
        <v>0</v>
      </c>
      <c r="G25" s="13">
        <v>0</v>
      </c>
      <c r="H25" s="13">
        <v>0</v>
      </c>
      <c r="I25" s="13">
        <v>0</v>
      </c>
      <c r="J25" s="13">
        <v>1</v>
      </c>
    </row>
    <row r="26" spans="1:10" ht="15" customHeight="1" x14ac:dyDescent="0.2">
      <c r="A26" s="26" t="s">
        <v>139</v>
      </c>
      <c r="B26" t="s">
        <v>312</v>
      </c>
      <c r="C26" s="28">
        <v>2020</v>
      </c>
      <c r="D26" s="13">
        <v>0</v>
      </c>
      <c r="E26" s="13">
        <v>0</v>
      </c>
      <c r="F26" s="13">
        <v>0</v>
      </c>
      <c r="G26" s="13">
        <v>0</v>
      </c>
      <c r="H26" s="13">
        <v>0</v>
      </c>
      <c r="I26" s="13">
        <v>0</v>
      </c>
      <c r="J26" s="13">
        <v>1</v>
      </c>
    </row>
    <row r="27" spans="1:10" ht="15" customHeight="1" x14ac:dyDescent="0.2">
      <c r="A27" s="26" t="s">
        <v>139</v>
      </c>
      <c r="B27" t="s">
        <v>312</v>
      </c>
      <c r="C27" s="28">
        <v>2019</v>
      </c>
      <c r="D27" s="13">
        <v>0</v>
      </c>
      <c r="E27" s="13">
        <v>0</v>
      </c>
      <c r="F27" s="13">
        <v>0</v>
      </c>
      <c r="G27" s="13">
        <v>0</v>
      </c>
      <c r="H27" s="13">
        <v>0</v>
      </c>
      <c r="I27" s="13">
        <v>0</v>
      </c>
      <c r="J27" s="13">
        <v>1</v>
      </c>
    </row>
    <row r="28" spans="1:10" ht="15" customHeight="1" x14ac:dyDescent="0.2">
      <c r="A28" s="26" t="s">
        <v>139</v>
      </c>
      <c r="B28" t="s">
        <v>312</v>
      </c>
      <c r="C28" s="28">
        <v>2018</v>
      </c>
      <c r="D28" s="13">
        <v>0</v>
      </c>
      <c r="E28" s="13">
        <v>0</v>
      </c>
      <c r="F28" s="13">
        <v>0</v>
      </c>
      <c r="G28" s="13">
        <v>0</v>
      </c>
      <c r="H28" s="13">
        <v>0</v>
      </c>
      <c r="I28" s="13">
        <v>0</v>
      </c>
      <c r="J28" s="13">
        <v>1</v>
      </c>
    </row>
    <row r="29" spans="1:10" ht="15" customHeight="1" x14ac:dyDescent="0.2">
      <c r="A29" s="26" t="s">
        <v>139</v>
      </c>
      <c r="B29" t="s">
        <v>315</v>
      </c>
      <c r="C29" s="28">
        <v>2022</v>
      </c>
      <c r="D29" s="13">
        <v>0</v>
      </c>
      <c r="E29" s="13">
        <v>0</v>
      </c>
      <c r="F29" s="13">
        <v>0</v>
      </c>
      <c r="G29" s="13">
        <v>0</v>
      </c>
      <c r="H29" s="13">
        <v>0</v>
      </c>
      <c r="I29" s="13">
        <v>0</v>
      </c>
      <c r="J29" s="13">
        <v>1</v>
      </c>
    </row>
    <row r="30" spans="1:10" ht="15" customHeight="1" x14ac:dyDescent="0.2">
      <c r="A30" s="26" t="s">
        <v>139</v>
      </c>
      <c r="B30" t="s">
        <v>315</v>
      </c>
      <c r="C30" s="28">
        <v>2021</v>
      </c>
      <c r="D30" s="13">
        <v>0</v>
      </c>
      <c r="E30" s="13">
        <v>0</v>
      </c>
      <c r="F30" s="13">
        <v>0</v>
      </c>
      <c r="G30" s="13">
        <v>0</v>
      </c>
      <c r="H30" s="13">
        <v>0</v>
      </c>
      <c r="I30" s="13">
        <v>0</v>
      </c>
      <c r="J30" s="13">
        <v>1</v>
      </c>
    </row>
    <row r="31" spans="1:10" ht="15" customHeight="1" x14ac:dyDescent="0.2">
      <c r="A31" s="26" t="s">
        <v>139</v>
      </c>
      <c r="B31" t="s">
        <v>315</v>
      </c>
      <c r="C31" s="28">
        <v>2020</v>
      </c>
      <c r="D31" s="13">
        <v>0</v>
      </c>
      <c r="E31" s="13">
        <v>0</v>
      </c>
      <c r="F31" s="13">
        <v>0</v>
      </c>
      <c r="G31" s="13">
        <v>0</v>
      </c>
      <c r="H31" s="13">
        <v>0</v>
      </c>
      <c r="I31" s="13">
        <v>0</v>
      </c>
      <c r="J31" s="13">
        <v>1</v>
      </c>
    </row>
    <row r="32" spans="1:10" ht="15" customHeight="1" x14ac:dyDescent="0.2">
      <c r="A32" s="26" t="s">
        <v>139</v>
      </c>
      <c r="B32" t="s">
        <v>315</v>
      </c>
      <c r="C32" s="28">
        <v>2019</v>
      </c>
      <c r="D32" s="13">
        <v>0</v>
      </c>
      <c r="E32" s="13">
        <v>0</v>
      </c>
      <c r="F32" s="13">
        <v>0</v>
      </c>
      <c r="G32" s="13">
        <v>0</v>
      </c>
      <c r="H32" s="13">
        <v>0</v>
      </c>
      <c r="I32" s="13">
        <v>0</v>
      </c>
      <c r="J32" s="13">
        <v>1</v>
      </c>
    </row>
    <row r="33" spans="1:10" ht="15" customHeight="1" x14ac:dyDescent="0.2">
      <c r="A33" s="26" t="s">
        <v>139</v>
      </c>
      <c r="B33" t="s">
        <v>315</v>
      </c>
      <c r="C33" s="28">
        <v>2018</v>
      </c>
      <c r="D33" s="13">
        <v>0</v>
      </c>
      <c r="E33" s="13">
        <v>0</v>
      </c>
      <c r="F33" s="13">
        <v>0</v>
      </c>
      <c r="G33" s="13">
        <v>0</v>
      </c>
      <c r="H33" s="13">
        <v>0</v>
      </c>
      <c r="I33" s="13">
        <v>0</v>
      </c>
      <c r="J33" s="13">
        <v>1</v>
      </c>
    </row>
    <row r="34" spans="1:10" ht="15" customHeight="1" x14ac:dyDescent="0.2">
      <c r="A34" s="26" t="s">
        <v>139</v>
      </c>
      <c r="B34" t="s">
        <v>314</v>
      </c>
      <c r="C34" s="28">
        <v>2022</v>
      </c>
      <c r="D34" s="13">
        <v>0</v>
      </c>
      <c r="E34" s="13">
        <v>0</v>
      </c>
      <c r="F34" s="13">
        <v>0</v>
      </c>
      <c r="G34" s="13">
        <v>0</v>
      </c>
      <c r="H34" s="13">
        <v>0</v>
      </c>
      <c r="I34" s="13">
        <v>0</v>
      </c>
      <c r="J34" s="13">
        <v>1</v>
      </c>
    </row>
    <row r="35" spans="1:10" ht="15" customHeight="1" x14ac:dyDescent="0.2">
      <c r="A35" s="26" t="s">
        <v>139</v>
      </c>
      <c r="B35" t="s">
        <v>314</v>
      </c>
      <c r="C35" s="28">
        <v>2021</v>
      </c>
      <c r="D35" s="13">
        <v>0</v>
      </c>
      <c r="E35" s="13">
        <v>0</v>
      </c>
      <c r="F35" s="13">
        <v>0</v>
      </c>
      <c r="G35" s="13">
        <v>0</v>
      </c>
      <c r="H35" s="13">
        <v>0</v>
      </c>
      <c r="I35" s="13">
        <v>0</v>
      </c>
      <c r="J35" s="13">
        <v>1</v>
      </c>
    </row>
    <row r="36" spans="1:10" ht="15" customHeight="1" x14ac:dyDescent="0.2">
      <c r="A36" s="26" t="s">
        <v>139</v>
      </c>
      <c r="B36" t="s">
        <v>314</v>
      </c>
      <c r="C36" s="28">
        <v>2020</v>
      </c>
      <c r="D36" s="13">
        <v>0</v>
      </c>
      <c r="E36" s="13">
        <v>0</v>
      </c>
      <c r="F36" s="13">
        <v>0</v>
      </c>
      <c r="G36" s="13">
        <v>0</v>
      </c>
      <c r="H36" s="13">
        <v>0</v>
      </c>
      <c r="I36" s="13">
        <v>0</v>
      </c>
      <c r="J36" s="13">
        <v>1</v>
      </c>
    </row>
    <row r="37" spans="1:10" ht="15" customHeight="1" x14ac:dyDescent="0.2">
      <c r="A37" s="26" t="s">
        <v>139</v>
      </c>
      <c r="B37" t="s">
        <v>314</v>
      </c>
      <c r="C37" s="28">
        <v>2019</v>
      </c>
      <c r="D37" s="13">
        <v>0</v>
      </c>
      <c r="E37" s="13">
        <v>0</v>
      </c>
      <c r="F37" s="13">
        <v>0</v>
      </c>
      <c r="G37" s="13">
        <v>0</v>
      </c>
      <c r="H37" s="13">
        <v>0</v>
      </c>
      <c r="I37" s="13">
        <v>0</v>
      </c>
      <c r="J37" s="13">
        <v>1</v>
      </c>
    </row>
    <row r="38" spans="1:10" ht="15" customHeight="1" x14ac:dyDescent="0.2">
      <c r="A38" s="26" t="s">
        <v>139</v>
      </c>
      <c r="B38" t="s">
        <v>314</v>
      </c>
      <c r="C38" s="28">
        <v>2018</v>
      </c>
      <c r="D38" s="13">
        <v>0</v>
      </c>
      <c r="E38" s="13">
        <v>0</v>
      </c>
      <c r="F38" s="13">
        <v>0</v>
      </c>
      <c r="G38" s="13">
        <v>0</v>
      </c>
      <c r="H38" s="13">
        <v>0</v>
      </c>
      <c r="I38" s="13">
        <v>0</v>
      </c>
      <c r="J38" s="13">
        <v>1</v>
      </c>
    </row>
    <row r="39" spans="1:10" ht="15" customHeight="1" x14ac:dyDescent="0.2">
      <c r="A39" s="26" t="s">
        <v>118</v>
      </c>
      <c r="B39" t="s">
        <v>312</v>
      </c>
      <c r="C39" s="28">
        <v>2022</v>
      </c>
      <c r="D39" s="13">
        <v>0</v>
      </c>
      <c r="E39" s="13">
        <v>0</v>
      </c>
      <c r="F39" s="13">
        <v>0</v>
      </c>
      <c r="G39" s="13">
        <v>0</v>
      </c>
      <c r="H39" s="13">
        <v>0</v>
      </c>
      <c r="I39" s="13">
        <v>0</v>
      </c>
      <c r="J39" s="13">
        <v>1</v>
      </c>
    </row>
    <row r="40" spans="1:10" ht="15" customHeight="1" x14ac:dyDescent="0.2">
      <c r="A40" s="26" t="s">
        <v>118</v>
      </c>
      <c r="B40" t="s">
        <v>312</v>
      </c>
      <c r="C40" s="28">
        <v>2021</v>
      </c>
      <c r="D40" s="13">
        <v>0</v>
      </c>
      <c r="E40" s="13">
        <v>0</v>
      </c>
      <c r="F40" s="13">
        <v>0</v>
      </c>
      <c r="G40" s="13">
        <v>0</v>
      </c>
      <c r="H40" s="13">
        <v>0</v>
      </c>
      <c r="I40" s="13">
        <v>0</v>
      </c>
      <c r="J40" s="13">
        <v>1</v>
      </c>
    </row>
    <row r="41" spans="1:10" ht="15" customHeight="1" x14ac:dyDescent="0.2">
      <c r="A41" s="26" t="s">
        <v>118</v>
      </c>
      <c r="B41" t="s">
        <v>312</v>
      </c>
      <c r="C41" s="28">
        <v>2020</v>
      </c>
      <c r="D41" s="13">
        <v>0</v>
      </c>
      <c r="E41" s="13">
        <v>0</v>
      </c>
      <c r="F41" s="13">
        <v>0</v>
      </c>
      <c r="G41" s="13">
        <v>0</v>
      </c>
      <c r="H41" s="13">
        <v>0</v>
      </c>
      <c r="I41" s="13">
        <v>0</v>
      </c>
      <c r="J41" s="13">
        <v>1</v>
      </c>
    </row>
    <row r="42" spans="1:10" ht="15" customHeight="1" x14ac:dyDescent="0.2">
      <c r="A42" s="26" t="s">
        <v>118</v>
      </c>
      <c r="B42" t="s">
        <v>312</v>
      </c>
      <c r="C42" s="28">
        <v>2019</v>
      </c>
      <c r="D42" s="13">
        <v>0</v>
      </c>
      <c r="E42" s="13">
        <v>0</v>
      </c>
      <c r="F42" s="13">
        <v>0</v>
      </c>
      <c r="G42" s="13">
        <v>0</v>
      </c>
      <c r="H42" s="13">
        <v>0</v>
      </c>
      <c r="I42" s="13">
        <v>0</v>
      </c>
      <c r="J42" s="13">
        <v>1</v>
      </c>
    </row>
    <row r="43" spans="1:10" ht="15" customHeight="1" x14ac:dyDescent="0.2">
      <c r="A43" s="26" t="s">
        <v>118</v>
      </c>
      <c r="B43" t="s">
        <v>312</v>
      </c>
      <c r="C43" s="28">
        <v>2018</v>
      </c>
      <c r="D43" s="13">
        <v>0</v>
      </c>
      <c r="E43" s="13">
        <v>0</v>
      </c>
      <c r="F43" s="13">
        <v>0</v>
      </c>
      <c r="G43" s="13">
        <v>0</v>
      </c>
      <c r="H43" s="13">
        <v>0</v>
      </c>
      <c r="I43" s="13">
        <v>0</v>
      </c>
      <c r="J43" s="13">
        <v>1</v>
      </c>
    </row>
    <row r="44" spans="1:10" ht="15" customHeight="1" x14ac:dyDescent="0.2">
      <c r="A44" s="26" t="s">
        <v>118</v>
      </c>
      <c r="B44" t="s">
        <v>316</v>
      </c>
      <c r="C44" s="28">
        <v>2022</v>
      </c>
      <c r="D44" s="13">
        <v>0</v>
      </c>
      <c r="E44" s="13">
        <v>0</v>
      </c>
      <c r="F44" s="13">
        <v>0</v>
      </c>
      <c r="G44" s="13">
        <v>0</v>
      </c>
      <c r="H44" s="13">
        <v>0</v>
      </c>
      <c r="I44" s="13">
        <v>0</v>
      </c>
      <c r="J44" s="13">
        <v>1</v>
      </c>
    </row>
    <row r="45" spans="1:10" ht="15" customHeight="1" x14ac:dyDescent="0.2">
      <c r="A45" s="26" t="s">
        <v>118</v>
      </c>
      <c r="B45" t="s">
        <v>316</v>
      </c>
      <c r="C45" s="28">
        <v>2020</v>
      </c>
      <c r="D45" s="13">
        <v>0</v>
      </c>
      <c r="E45" s="13">
        <v>0</v>
      </c>
      <c r="F45" s="13">
        <v>0</v>
      </c>
      <c r="G45" s="13">
        <v>0</v>
      </c>
      <c r="H45" s="13">
        <v>0</v>
      </c>
      <c r="I45" s="13">
        <v>0</v>
      </c>
      <c r="J45" s="13">
        <v>1</v>
      </c>
    </row>
    <row r="46" spans="1:10" ht="15" customHeight="1" x14ac:dyDescent="0.2">
      <c r="A46" s="26" t="s">
        <v>118</v>
      </c>
      <c r="B46" t="s">
        <v>316</v>
      </c>
      <c r="C46" s="28">
        <v>2019</v>
      </c>
      <c r="D46" s="13">
        <v>0</v>
      </c>
      <c r="E46" s="13">
        <v>0</v>
      </c>
      <c r="F46" s="13">
        <v>0</v>
      </c>
      <c r="G46" s="13">
        <v>0</v>
      </c>
      <c r="H46" s="13">
        <v>0</v>
      </c>
      <c r="I46" s="13">
        <v>0</v>
      </c>
      <c r="J46" s="13">
        <v>1</v>
      </c>
    </row>
    <row r="47" spans="1:10" ht="15" customHeight="1" x14ac:dyDescent="0.2">
      <c r="A47" s="26" t="s">
        <v>118</v>
      </c>
      <c r="B47" t="s">
        <v>316</v>
      </c>
      <c r="C47" s="28">
        <v>2018</v>
      </c>
      <c r="D47" s="13">
        <v>0</v>
      </c>
      <c r="E47" s="13">
        <v>0</v>
      </c>
      <c r="F47" s="13">
        <v>0</v>
      </c>
      <c r="G47" s="13">
        <v>0</v>
      </c>
      <c r="H47" s="13">
        <v>0</v>
      </c>
      <c r="I47" s="13">
        <v>0</v>
      </c>
      <c r="J47" s="13">
        <v>1</v>
      </c>
    </row>
    <row r="48" spans="1:10" ht="15" customHeight="1" x14ac:dyDescent="0.2">
      <c r="A48" s="26" t="s">
        <v>118</v>
      </c>
      <c r="B48" t="s">
        <v>317</v>
      </c>
      <c r="C48" s="28">
        <v>2019</v>
      </c>
      <c r="D48" s="13">
        <v>0</v>
      </c>
      <c r="E48" s="13">
        <v>0</v>
      </c>
      <c r="F48" s="13">
        <v>0</v>
      </c>
      <c r="G48" s="13">
        <v>0</v>
      </c>
      <c r="H48" s="13">
        <v>0</v>
      </c>
      <c r="I48" s="13">
        <v>0</v>
      </c>
      <c r="J48" s="13">
        <v>1</v>
      </c>
    </row>
    <row r="49" spans="1:10" ht="15" customHeight="1" x14ac:dyDescent="0.2">
      <c r="A49" s="26" t="s">
        <v>118</v>
      </c>
      <c r="B49" t="s">
        <v>317</v>
      </c>
      <c r="C49" s="28">
        <v>2018</v>
      </c>
      <c r="D49" s="13">
        <v>0</v>
      </c>
      <c r="E49" s="13">
        <v>0</v>
      </c>
      <c r="F49" s="13">
        <v>0</v>
      </c>
      <c r="G49" s="13">
        <v>0</v>
      </c>
      <c r="H49" s="13">
        <v>0</v>
      </c>
      <c r="I49" s="13">
        <v>0</v>
      </c>
      <c r="J49" s="13">
        <v>1</v>
      </c>
    </row>
    <row r="50" spans="1:10" ht="15" customHeight="1" x14ac:dyDescent="0.2">
      <c r="A50" s="26" t="s">
        <v>118</v>
      </c>
      <c r="B50" t="s">
        <v>314</v>
      </c>
      <c r="C50" s="28">
        <v>2022</v>
      </c>
      <c r="D50" s="13">
        <v>0</v>
      </c>
      <c r="E50" s="13">
        <v>0</v>
      </c>
      <c r="F50" s="13">
        <v>0</v>
      </c>
      <c r="G50" s="13">
        <v>0</v>
      </c>
      <c r="H50" s="13">
        <v>0</v>
      </c>
      <c r="I50" s="13">
        <v>0</v>
      </c>
      <c r="J50" s="13">
        <v>1</v>
      </c>
    </row>
    <row r="51" spans="1:10" ht="15" customHeight="1" x14ac:dyDescent="0.2">
      <c r="A51" s="26" t="s">
        <v>118</v>
      </c>
      <c r="B51" t="s">
        <v>314</v>
      </c>
      <c r="C51" s="28">
        <v>2021</v>
      </c>
      <c r="D51" s="13">
        <v>0</v>
      </c>
      <c r="E51" s="13">
        <v>0</v>
      </c>
      <c r="F51" s="13">
        <v>0</v>
      </c>
      <c r="G51" s="13">
        <v>0</v>
      </c>
      <c r="H51" s="13">
        <v>0</v>
      </c>
      <c r="I51" s="13">
        <v>0</v>
      </c>
      <c r="J51" s="13">
        <v>1</v>
      </c>
    </row>
    <row r="52" spans="1:10" ht="15" customHeight="1" x14ac:dyDescent="0.2">
      <c r="A52" s="26" t="s">
        <v>118</v>
      </c>
      <c r="B52" t="s">
        <v>314</v>
      </c>
      <c r="C52" s="28">
        <v>2020</v>
      </c>
      <c r="D52" s="13">
        <v>0</v>
      </c>
      <c r="E52" s="13">
        <v>0</v>
      </c>
      <c r="F52" s="13">
        <v>0</v>
      </c>
      <c r="G52" s="13">
        <v>0</v>
      </c>
      <c r="H52" s="13">
        <v>0</v>
      </c>
      <c r="I52" s="13">
        <v>0</v>
      </c>
      <c r="J52" s="13">
        <v>1</v>
      </c>
    </row>
    <row r="53" spans="1:10" ht="15" customHeight="1" x14ac:dyDescent="0.2">
      <c r="A53" s="26" t="s">
        <v>118</v>
      </c>
      <c r="B53" t="s">
        <v>314</v>
      </c>
      <c r="C53" s="28">
        <v>2019</v>
      </c>
      <c r="D53" s="13">
        <v>0</v>
      </c>
      <c r="E53" s="13">
        <v>0</v>
      </c>
      <c r="F53" s="13">
        <v>0</v>
      </c>
      <c r="G53" s="13">
        <v>0</v>
      </c>
      <c r="H53" s="13">
        <v>0</v>
      </c>
      <c r="I53" s="13">
        <v>0</v>
      </c>
      <c r="J53" s="13">
        <v>1</v>
      </c>
    </row>
    <row r="54" spans="1:10" ht="15" customHeight="1" x14ac:dyDescent="0.2">
      <c r="A54" s="26" t="s">
        <v>118</v>
      </c>
      <c r="B54" t="s">
        <v>314</v>
      </c>
      <c r="C54" s="28">
        <v>2018</v>
      </c>
      <c r="D54" s="13">
        <v>0</v>
      </c>
      <c r="E54" s="13">
        <v>0</v>
      </c>
      <c r="F54" s="13">
        <v>0</v>
      </c>
      <c r="G54" s="13">
        <v>0</v>
      </c>
      <c r="H54" s="13">
        <v>0</v>
      </c>
      <c r="I54" s="13">
        <v>0</v>
      </c>
      <c r="J54" s="13">
        <v>1</v>
      </c>
    </row>
    <row r="55" spans="1:10" ht="15" customHeight="1" x14ac:dyDescent="0.2">
      <c r="A55" s="26" t="s">
        <v>118</v>
      </c>
      <c r="B55" t="s">
        <v>318</v>
      </c>
      <c r="C55">
        <v>2022</v>
      </c>
      <c r="D55" s="27">
        <v>0</v>
      </c>
      <c r="E55" s="27">
        <v>0</v>
      </c>
      <c r="F55" s="27">
        <v>0</v>
      </c>
      <c r="G55" s="27">
        <v>0</v>
      </c>
      <c r="H55" s="27">
        <v>0</v>
      </c>
      <c r="I55" s="27">
        <v>0</v>
      </c>
      <c r="J55" s="27">
        <v>1</v>
      </c>
    </row>
    <row r="56" spans="1:10" ht="15" customHeight="1" x14ac:dyDescent="0.2">
      <c r="A56" s="26" t="s">
        <v>118</v>
      </c>
      <c r="B56" t="s">
        <v>318</v>
      </c>
      <c r="C56">
        <v>2021</v>
      </c>
      <c r="D56" s="27">
        <v>0</v>
      </c>
      <c r="E56" s="27">
        <v>0</v>
      </c>
      <c r="F56" s="27">
        <v>0</v>
      </c>
      <c r="G56" s="27">
        <v>0</v>
      </c>
      <c r="H56" s="27">
        <v>0</v>
      </c>
      <c r="I56" s="27">
        <v>0</v>
      </c>
      <c r="J56" s="27">
        <v>1</v>
      </c>
    </row>
    <row r="57" spans="1:10" ht="15" customHeight="1" x14ac:dyDescent="0.2">
      <c r="A57" s="26" t="s">
        <v>118</v>
      </c>
      <c r="B57" t="s">
        <v>318</v>
      </c>
      <c r="C57">
        <v>2020</v>
      </c>
      <c r="D57" s="27">
        <v>0</v>
      </c>
      <c r="E57" s="27">
        <v>0</v>
      </c>
      <c r="F57" s="27">
        <v>0</v>
      </c>
      <c r="G57" s="27">
        <v>0</v>
      </c>
      <c r="H57" s="27">
        <v>0</v>
      </c>
      <c r="I57" s="27">
        <v>0</v>
      </c>
      <c r="J57" s="27">
        <v>1</v>
      </c>
    </row>
    <row r="58" spans="1:10" ht="15" customHeight="1" x14ac:dyDescent="0.2">
      <c r="A58" s="26" t="s">
        <v>118</v>
      </c>
      <c r="B58" t="s">
        <v>318</v>
      </c>
      <c r="C58">
        <v>2019</v>
      </c>
      <c r="D58" s="27">
        <v>0</v>
      </c>
      <c r="E58" s="27">
        <v>0</v>
      </c>
      <c r="F58" s="27">
        <v>0</v>
      </c>
      <c r="G58" s="27">
        <v>0</v>
      </c>
      <c r="H58" s="27">
        <v>0</v>
      </c>
      <c r="I58" s="27">
        <v>0</v>
      </c>
      <c r="J58" s="27">
        <v>1</v>
      </c>
    </row>
    <row r="59" spans="1:10" ht="15" customHeight="1" x14ac:dyDescent="0.2">
      <c r="A59" s="26" t="s">
        <v>118</v>
      </c>
      <c r="B59" t="s">
        <v>318</v>
      </c>
      <c r="C59">
        <v>2018</v>
      </c>
      <c r="D59" s="27">
        <v>0</v>
      </c>
      <c r="E59" s="27">
        <v>0</v>
      </c>
      <c r="F59" s="27">
        <v>0</v>
      </c>
      <c r="G59" s="27">
        <v>0</v>
      </c>
      <c r="H59" s="27">
        <v>0</v>
      </c>
      <c r="I59" s="27">
        <v>0</v>
      </c>
      <c r="J59" s="27">
        <v>1</v>
      </c>
    </row>
    <row r="60" spans="1:10" ht="15" customHeight="1" x14ac:dyDescent="0.2">
      <c r="A60" s="26" t="s">
        <v>120</v>
      </c>
      <c r="B60" t="s">
        <v>312</v>
      </c>
      <c r="C60">
        <v>2022</v>
      </c>
      <c r="D60" s="27">
        <v>0</v>
      </c>
      <c r="E60" s="27">
        <v>0</v>
      </c>
      <c r="F60" s="27">
        <v>0</v>
      </c>
      <c r="G60" s="27">
        <v>0</v>
      </c>
      <c r="H60" s="27">
        <v>0</v>
      </c>
      <c r="I60" s="27">
        <v>0</v>
      </c>
      <c r="J60" s="27">
        <v>1</v>
      </c>
    </row>
    <row r="61" spans="1:10" ht="15" customHeight="1" x14ac:dyDescent="0.2">
      <c r="A61" s="26" t="s">
        <v>120</v>
      </c>
      <c r="B61" t="s">
        <v>312</v>
      </c>
      <c r="C61">
        <v>2021</v>
      </c>
      <c r="D61" s="27">
        <v>0</v>
      </c>
      <c r="E61" s="27">
        <v>0</v>
      </c>
      <c r="F61" s="27">
        <v>0</v>
      </c>
      <c r="G61" s="27">
        <v>0</v>
      </c>
      <c r="H61" s="27">
        <v>0</v>
      </c>
      <c r="I61" s="27">
        <v>0</v>
      </c>
      <c r="J61" s="27">
        <v>1</v>
      </c>
    </row>
    <row r="62" spans="1:10" ht="15" customHeight="1" x14ac:dyDescent="0.2">
      <c r="A62" s="26" t="s">
        <v>120</v>
      </c>
      <c r="B62" t="s">
        <v>312</v>
      </c>
      <c r="C62">
        <v>2020</v>
      </c>
      <c r="D62" s="27">
        <v>0</v>
      </c>
      <c r="E62" s="27">
        <v>0</v>
      </c>
      <c r="F62" s="27">
        <v>0</v>
      </c>
      <c r="G62" s="27">
        <v>0</v>
      </c>
      <c r="H62" s="27">
        <v>0</v>
      </c>
      <c r="I62" s="27">
        <v>0</v>
      </c>
      <c r="J62" s="27">
        <v>1</v>
      </c>
    </row>
    <row r="63" spans="1:10" ht="15" customHeight="1" x14ac:dyDescent="0.2">
      <c r="A63" s="26" t="s">
        <v>120</v>
      </c>
      <c r="B63" t="s">
        <v>312</v>
      </c>
      <c r="C63">
        <v>2019</v>
      </c>
      <c r="D63" s="27">
        <v>0</v>
      </c>
      <c r="E63" s="27">
        <v>0</v>
      </c>
      <c r="F63" s="27">
        <v>0</v>
      </c>
      <c r="G63" s="27">
        <v>0</v>
      </c>
      <c r="H63" s="27">
        <v>0</v>
      </c>
      <c r="I63" s="27">
        <v>0</v>
      </c>
      <c r="J63" s="27">
        <v>1</v>
      </c>
    </row>
    <row r="64" spans="1:10" ht="15" customHeight="1" x14ac:dyDescent="0.2">
      <c r="A64" s="26" t="s">
        <v>120</v>
      </c>
      <c r="B64" t="s">
        <v>312</v>
      </c>
      <c r="C64">
        <v>2018</v>
      </c>
      <c r="D64" s="27">
        <v>0</v>
      </c>
      <c r="E64" s="27">
        <v>0</v>
      </c>
      <c r="F64" s="27">
        <v>0</v>
      </c>
      <c r="G64" s="27">
        <v>0</v>
      </c>
      <c r="H64" s="27">
        <v>0</v>
      </c>
      <c r="I64" s="27">
        <v>0</v>
      </c>
      <c r="J64" s="27">
        <v>1</v>
      </c>
    </row>
    <row r="65" spans="1:10" ht="15" customHeight="1" x14ac:dyDescent="0.2">
      <c r="A65" s="26" t="s">
        <v>120</v>
      </c>
      <c r="B65" t="s">
        <v>319</v>
      </c>
      <c r="C65">
        <v>2022</v>
      </c>
      <c r="D65" s="27">
        <v>0</v>
      </c>
      <c r="E65" s="27">
        <v>0</v>
      </c>
      <c r="F65" s="27">
        <v>0</v>
      </c>
      <c r="G65" s="27">
        <v>0</v>
      </c>
      <c r="H65" s="27">
        <v>0</v>
      </c>
      <c r="I65" s="27">
        <v>0</v>
      </c>
      <c r="J65" s="27">
        <v>1</v>
      </c>
    </row>
    <row r="66" spans="1:10" ht="15" customHeight="1" x14ac:dyDescent="0.2">
      <c r="A66" s="26" t="s">
        <v>120</v>
      </c>
      <c r="B66" t="s">
        <v>319</v>
      </c>
      <c r="C66">
        <v>2021</v>
      </c>
      <c r="D66" s="27">
        <v>0</v>
      </c>
      <c r="E66" s="27">
        <v>0</v>
      </c>
      <c r="F66" s="27">
        <v>0</v>
      </c>
      <c r="G66" s="27">
        <v>0</v>
      </c>
      <c r="H66" s="27">
        <v>0</v>
      </c>
      <c r="I66" s="27">
        <v>0</v>
      </c>
      <c r="J66" s="27">
        <v>1</v>
      </c>
    </row>
    <row r="67" spans="1:10" ht="15" customHeight="1" x14ac:dyDescent="0.2">
      <c r="A67" s="26" t="s">
        <v>120</v>
      </c>
      <c r="B67" t="s">
        <v>319</v>
      </c>
      <c r="C67">
        <v>2020</v>
      </c>
      <c r="D67" s="27">
        <v>0</v>
      </c>
      <c r="E67" s="27">
        <v>0</v>
      </c>
      <c r="F67" s="27">
        <v>0</v>
      </c>
      <c r="G67" s="27">
        <v>0</v>
      </c>
      <c r="H67" s="27">
        <v>0</v>
      </c>
      <c r="I67" s="27">
        <v>0</v>
      </c>
      <c r="J67" s="27">
        <v>1</v>
      </c>
    </row>
    <row r="68" spans="1:10" ht="15" customHeight="1" x14ac:dyDescent="0.2">
      <c r="A68" s="26" t="s">
        <v>120</v>
      </c>
      <c r="B68" t="s">
        <v>319</v>
      </c>
      <c r="C68">
        <v>2019</v>
      </c>
      <c r="D68" s="27">
        <v>0</v>
      </c>
      <c r="E68" s="27">
        <v>0</v>
      </c>
      <c r="F68" s="27">
        <v>0</v>
      </c>
      <c r="G68" s="27">
        <v>0</v>
      </c>
      <c r="H68" s="27">
        <v>0</v>
      </c>
      <c r="I68" s="27">
        <v>0</v>
      </c>
      <c r="J68" s="27">
        <v>1</v>
      </c>
    </row>
    <row r="69" spans="1:10" ht="15" customHeight="1" x14ac:dyDescent="0.2">
      <c r="A69" s="26" t="s">
        <v>120</v>
      </c>
      <c r="B69" t="s">
        <v>319</v>
      </c>
      <c r="C69">
        <v>2018</v>
      </c>
      <c r="D69" s="27">
        <v>0</v>
      </c>
      <c r="E69" s="27">
        <v>0</v>
      </c>
      <c r="F69" s="27">
        <v>0</v>
      </c>
      <c r="G69" s="27">
        <v>0</v>
      </c>
      <c r="H69" s="27">
        <v>0</v>
      </c>
      <c r="I69" s="27">
        <v>0</v>
      </c>
      <c r="J69" s="27">
        <v>1</v>
      </c>
    </row>
    <row r="70" spans="1:10" ht="15" customHeight="1" x14ac:dyDescent="0.2">
      <c r="A70" s="26" t="s">
        <v>120</v>
      </c>
      <c r="B70" t="s">
        <v>317</v>
      </c>
      <c r="C70">
        <v>2022</v>
      </c>
      <c r="D70" s="27">
        <v>0</v>
      </c>
      <c r="E70" s="27">
        <v>0</v>
      </c>
      <c r="F70" s="27">
        <v>0</v>
      </c>
      <c r="G70" s="27">
        <v>0</v>
      </c>
      <c r="H70" s="27">
        <v>0</v>
      </c>
      <c r="I70" s="27">
        <v>0</v>
      </c>
      <c r="J70" s="27">
        <v>1</v>
      </c>
    </row>
    <row r="71" spans="1:10" ht="15" customHeight="1" x14ac:dyDescent="0.2">
      <c r="A71" s="26" t="s">
        <v>120</v>
      </c>
      <c r="B71" t="s">
        <v>317</v>
      </c>
      <c r="C71">
        <v>2021</v>
      </c>
      <c r="D71" s="27">
        <v>0</v>
      </c>
      <c r="E71" s="27">
        <v>0</v>
      </c>
      <c r="F71" s="27">
        <v>0</v>
      </c>
      <c r="G71" s="27">
        <v>0</v>
      </c>
      <c r="H71" s="27">
        <v>0</v>
      </c>
      <c r="I71" s="27">
        <v>0</v>
      </c>
      <c r="J71" s="27">
        <v>1</v>
      </c>
    </row>
    <row r="72" spans="1:10" ht="15" customHeight="1" x14ac:dyDescent="0.2">
      <c r="A72" s="26" t="s">
        <v>120</v>
      </c>
      <c r="B72" t="s">
        <v>317</v>
      </c>
      <c r="C72">
        <v>2020</v>
      </c>
      <c r="D72" s="27">
        <v>0</v>
      </c>
      <c r="E72" s="27">
        <v>0</v>
      </c>
      <c r="F72" s="27">
        <v>0</v>
      </c>
      <c r="G72" s="27">
        <v>0</v>
      </c>
      <c r="H72" s="27">
        <v>0</v>
      </c>
      <c r="I72" s="27">
        <v>0</v>
      </c>
      <c r="J72" s="27">
        <v>1</v>
      </c>
    </row>
    <row r="73" spans="1:10" ht="15" customHeight="1" x14ac:dyDescent="0.2">
      <c r="A73" s="26" t="s">
        <v>120</v>
      </c>
      <c r="B73" t="s">
        <v>317</v>
      </c>
      <c r="C73">
        <v>2019</v>
      </c>
      <c r="D73" s="27">
        <v>0</v>
      </c>
      <c r="E73" s="27">
        <v>0</v>
      </c>
      <c r="F73" s="27">
        <v>0</v>
      </c>
      <c r="G73" s="27">
        <v>0</v>
      </c>
      <c r="H73" s="27">
        <v>0</v>
      </c>
      <c r="I73" s="27">
        <v>0</v>
      </c>
      <c r="J73" s="27">
        <v>1</v>
      </c>
    </row>
    <row r="74" spans="1:10" ht="15" customHeight="1" x14ac:dyDescent="0.2">
      <c r="A74" s="26" t="s">
        <v>120</v>
      </c>
      <c r="B74" t="s">
        <v>317</v>
      </c>
      <c r="C74">
        <v>2018</v>
      </c>
      <c r="D74" s="27">
        <v>0</v>
      </c>
      <c r="E74" s="27">
        <v>0</v>
      </c>
      <c r="F74" s="27">
        <v>0</v>
      </c>
      <c r="G74" s="27">
        <v>0</v>
      </c>
      <c r="H74" s="27">
        <v>0</v>
      </c>
      <c r="I74" s="27">
        <v>0</v>
      </c>
      <c r="J74" s="27">
        <v>1</v>
      </c>
    </row>
    <row r="75" spans="1:10" ht="15" customHeight="1" x14ac:dyDescent="0.2">
      <c r="A75" s="26" t="s">
        <v>120</v>
      </c>
      <c r="B75" t="s">
        <v>314</v>
      </c>
      <c r="C75">
        <v>2022</v>
      </c>
      <c r="D75" s="27">
        <v>0</v>
      </c>
      <c r="E75" s="27">
        <v>0</v>
      </c>
      <c r="F75" s="27">
        <v>0</v>
      </c>
      <c r="G75" s="27">
        <v>0</v>
      </c>
      <c r="H75" s="27">
        <v>0</v>
      </c>
      <c r="I75" s="27">
        <v>0</v>
      </c>
      <c r="J75" s="27">
        <v>1</v>
      </c>
    </row>
    <row r="76" spans="1:10" ht="15" customHeight="1" x14ac:dyDescent="0.2">
      <c r="A76" s="26" t="s">
        <v>120</v>
      </c>
      <c r="B76" t="s">
        <v>314</v>
      </c>
      <c r="C76">
        <v>2021</v>
      </c>
      <c r="D76" s="27">
        <v>0</v>
      </c>
      <c r="E76" s="27">
        <v>0</v>
      </c>
      <c r="F76" s="27">
        <v>0</v>
      </c>
      <c r="G76" s="27">
        <v>0</v>
      </c>
      <c r="H76" s="27">
        <v>0</v>
      </c>
      <c r="I76" s="27">
        <v>0</v>
      </c>
      <c r="J76" s="27">
        <v>1</v>
      </c>
    </row>
    <row r="77" spans="1:10" ht="15" customHeight="1" x14ac:dyDescent="0.2">
      <c r="A77" s="26" t="s">
        <v>120</v>
      </c>
      <c r="B77" t="s">
        <v>314</v>
      </c>
      <c r="C77">
        <v>2020</v>
      </c>
      <c r="D77" s="27">
        <v>0</v>
      </c>
      <c r="E77" s="27">
        <v>0</v>
      </c>
      <c r="F77" s="27">
        <v>0</v>
      </c>
      <c r="G77" s="27">
        <v>0</v>
      </c>
      <c r="H77" s="27">
        <v>0</v>
      </c>
      <c r="I77" s="27">
        <v>0</v>
      </c>
      <c r="J77" s="27">
        <v>1</v>
      </c>
    </row>
    <row r="78" spans="1:10" ht="15" customHeight="1" x14ac:dyDescent="0.2">
      <c r="A78" s="26" t="s">
        <v>120</v>
      </c>
      <c r="B78" t="s">
        <v>314</v>
      </c>
      <c r="C78">
        <v>2019</v>
      </c>
      <c r="D78" s="27">
        <v>0</v>
      </c>
      <c r="E78" s="27">
        <v>0</v>
      </c>
      <c r="F78" s="27">
        <v>0</v>
      </c>
      <c r="G78" s="27">
        <v>0</v>
      </c>
      <c r="H78" s="27">
        <v>0</v>
      </c>
      <c r="I78" s="27">
        <v>0</v>
      </c>
      <c r="J78" s="27">
        <v>1</v>
      </c>
    </row>
    <row r="79" spans="1:10" ht="15" customHeight="1" x14ac:dyDescent="0.2">
      <c r="A79" s="26" t="s">
        <v>120</v>
      </c>
      <c r="B79" t="s">
        <v>314</v>
      </c>
      <c r="C79">
        <v>2018</v>
      </c>
      <c r="D79" s="27">
        <v>0</v>
      </c>
      <c r="E79" s="27">
        <v>0</v>
      </c>
      <c r="F79" s="27">
        <v>0</v>
      </c>
      <c r="G79" s="27">
        <v>0</v>
      </c>
      <c r="H79" s="27">
        <v>0</v>
      </c>
      <c r="I79" s="27">
        <v>0</v>
      </c>
      <c r="J79" s="27">
        <v>1</v>
      </c>
    </row>
    <row r="80" spans="1:10" ht="15" customHeight="1" x14ac:dyDescent="0.2">
      <c r="A80" s="26" t="s">
        <v>120</v>
      </c>
      <c r="B80" t="s">
        <v>318</v>
      </c>
      <c r="C80">
        <v>2022</v>
      </c>
      <c r="D80" s="27">
        <v>0</v>
      </c>
      <c r="E80" s="27">
        <v>0</v>
      </c>
      <c r="F80" s="27">
        <v>0</v>
      </c>
      <c r="G80" s="27">
        <v>0</v>
      </c>
      <c r="H80" s="27">
        <v>0</v>
      </c>
      <c r="I80" s="27">
        <v>0</v>
      </c>
      <c r="J80" s="27">
        <v>1</v>
      </c>
    </row>
    <row r="81" spans="1:10" ht="15" customHeight="1" x14ac:dyDescent="0.2">
      <c r="A81" s="26" t="s">
        <v>120</v>
      </c>
      <c r="B81" t="s">
        <v>318</v>
      </c>
      <c r="C81">
        <v>2021</v>
      </c>
      <c r="D81" s="27">
        <v>0</v>
      </c>
      <c r="E81" s="27">
        <v>0</v>
      </c>
      <c r="F81" s="27">
        <v>0</v>
      </c>
      <c r="G81" s="27">
        <v>0</v>
      </c>
      <c r="H81" s="27">
        <v>0</v>
      </c>
      <c r="I81" s="27">
        <v>0</v>
      </c>
      <c r="J81" s="27">
        <v>1</v>
      </c>
    </row>
    <row r="82" spans="1:10" ht="15" customHeight="1" x14ac:dyDescent="0.2">
      <c r="A82" s="26" t="s">
        <v>120</v>
      </c>
      <c r="B82" t="s">
        <v>318</v>
      </c>
      <c r="C82">
        <v>2020</v>
      </c>
      <c r="D82" s="27">
        <v>0</v>
      </c>
      <c r="E82" s="27">
        <v>0</v>
      </c>
      <c r="F82" s="27">
        <v>0</v>
      </c>
      <c r="G82" s="27">
        <v>0</v>
      </c>
      <c r="H82" s="27">
        <v>0</v>
      </c>
      <c r="I82" s="27">
        <v>0</v>
      </c>
      <c r="J82" s="27">
        <v>1</v>
      </c>
    </row>
    <row r="83" spans="1:10" ht="15" customHeight="1" x14ac:dyDescent="0.2">
      <c r="A83" s="26" t="s">
        <v>120</v>
      </c>
      <c r="B83" t="s">
        <v>318</v>
      </c>
      <c r="C83">
        <v>2019</v>
      </c>
      <c r="D83" s="27">
        <v>0</v>
      </c>
      <c r="E83" s="27">
        <v>0</v>
      </c>
      <c r="F83" s="27">
        <v>0</v>
      </c>
      <c r="G83" s="27">
        <v>0</v>
      </c>
      <c r="H83" s="27">
        <v>0</v>
      </c>
      <c r="I83" s="27">
        <v>0</v>
      </c>
      <c r="J83" s="27">
        <v>1</v>
      </c>
    </row>
    <row r="84" spans="1:10" ht="15" customHeight="1" x14ac:dyDescent="0.2">
      <c r="A84" s="26" t="s">
        <v>120</v>
      </c>
      <c r="B84" t="s">
        <v>318</v>
      </c>
      <c r="C84">
        <v>2018</v>
      </c>
      <c r="D84" s="27">
        <v>0</v>
      </c>
      <c r="E84" s="27">
        <v>0</v>
      </c>
      <c r="F84" s="27">
        <v>0</v>
      </c>
      <c r="G84" s="27">
        <v>0</v>
      </c>
      <c r="H84" s="27">
        <v>0</v>
      </c>
      <c r="I84" s="27">
        <v>0</v>
      </c>
      <c r="J84" s="27">
        <v>1</v>
      </c>
    </row>
    <row r="85" spans="1:10" ht="15" customHeight="1" x14ac:dyDescent="0.2">
      <c r="A85" s="26" t="s">
        <v>141</v>
      </c>
      <c r="B85" t="s">
        <v>312</v>
      </c>
      <c r="C85">
        <v>2022</v>
      </c>
      <c r="D85" s="27">
        <v>0</v>
      </c>
      <c r="E85" s="27">
        <v>0</v>
      </c>
      <c r="F85" s="27">
        <v>0</v>
      </c>
      <c r="G85" s="27">
        <v>0</v>
      </c>
      <c r="H85" s="27">
        <v>0</v>
      </c>
      <c r="I85" s="27">
        <v>0</v>
      </c>
      <c r="J85" s="27">
        <v>1</v>
      </c>
    </row>
    <row r="86" spans="1:10" ht="15" customHeight="1" x14ac:dyDescent="0.2">
      <c r="A86" s="26" t="s">
        <v>141</v>
      </c>
      <c r="B86" t="s">
        <v>312</v>
      </c>
      <c r="C86">
        <v>2021</v>
      </c>
      <c r="D86" s="27">
        <v>0</v>
      </c>
      <c r="E86" s="27">
        <v>0</v>
      </c>
      <c r="F86" s="27">
        <v>0</v>
      </c>
      <c r="G86" s="27">
        <v>0</v>
      </c>
      <c r="H86" s="27">
        <v>0</v>
      </c>
      <c r="I86" s="27">
        <v>0</v>
      </c>
      <c r="J86" s="27">
        <v>1</v>
      </c>
    </row>
    <row r="87" spans="1:10" ht="15" customHeight="1" x14ac:dyDescent="0.2">
      <c r="A87" s="26" t="s">
        <v>141</v>
      </c>
      <c r="B87" t="s">
        <v>312</v>
      </c>
      <c r="C87">
        <v>2020</v>
      </c>
      <c r="D87" s="27">
        <v>0</v>
      </c>
      <c r="E87" s="27">
        <v>0</v>
      </c>
      <c r="F87" s="27">
        <v>0</v>
      </c>
      <c r="G87" s="27">
        <v>0</v>
      </c>
      <c r="H87" s="27">
        <v>0</v>
      </c>
      <c r="I87" s="27">
        <v>0</v>
      </c>
      <c r="J87" s="27">
        <v>1</v>
      </c>
    </row>
    <row r="88" spans="1:10" ht="15" customHeight="1" x14ac:dyDescent="0.2">
      <c r="A88" s="26" t="s">
        <v>141</v>
      </c>
      <c r="B88" t="s">
        <v>312</v>
      </c>
      <c r="C88">
        <v>2019</v>
      </c>
      <c r="D88" s="27">
        <v>0</v>
      </c>
      <c r="E88" s="27">
        <v>0</v>
      </c>
      <c r="F88" s="27">
        <v>0</v>
      </c>
      <c r="G88" s="27">
        <v>0</v>
      </c>
      <c r="H88" s="27">
        <v>0</v>
      </c>
      <c r="I88" s="27">
        <v>0</v>
      </c>
      <c r="J88" s="27">
        <v>1</v>
      </c>
    </row>
    <row r="89" spans="1:10" ht="15" customHeight="1" x14ac:dyDescent="0.2">
      <c r="A89" s="26" t="s">
        <v>141</v>
      </c>
      <c r="B89" t="s">
        <v>320</v>
      </c>
      <c r="C89">
        <v>2022</v>
      </c>
      <c r="D89" s="27">
        <v>0</v>
      </c>
      <c r="E89" s="27">
        <v>0</v>
      </c>
      <c r="F89" s="27">
        <v>0</v>
      </c>
      <c r="G89" s="27">
        <v>0</v>
      </c>
      <c r="H89" s="27">
        <v>0</v>
      </c>
      <c r="I89" s="27">
        <v>0</v>
      </c>
      <c r="J89" s="27">
        <v>1</v>
      </c>
    </row>
    <row r="90" spans="1:10" ht="15" customHeight="1" x14ac:dyDescent="0.2">
      <c r="A90" s="26" t="s">
        <v>141</v>
      </c>
      <c r="B90" t="s">
        <v>320</v>
      </c>
      <c r="C90">
        <v>2021</v>
      </c>
      <c r="D90" s="27">
        <v>0</v>
      </c>
      <c r="E90" s="27">
        <v>0</v>
      </c>
      <c r="F90" s="27">
        <v>0</v>
      </c>
      <c r="G90" s="27">
        <v>0</v>
      </c>
      <c r="H90" s="27">
        <v>0</v>
      </c>
      <c r="I90" s="27">
        <v>0</v>
      </c>
      <c r="J90" s="27">
        <v>1</v>
      </c>
    </row>
    <row r="91" spans="1:10" ht="15" customHeight="1" x14ac:dyDescent="0.2">
      <c r="A91" s="26" t="s">
        <v>141</v>
      </c>
      <c r="B91" t="s">
        <v>320</v>
      </c>
      <c r="C91">
        <v>2020</v>
      </c>
      <c r="D91" s="27">
        <v>0</v>
      </c>
      <c r="E91" s="27">
        <v>0</v>
      </c>
      <c r="F91" s="27">
        <v>0</v>
      </c>
      <c r="G91" s="27">
        <v>0</v>
      </c>
      <c r="H91" s="27">
        <v>0</v>
      </c>
      <c r="I91" s="27">
        <v>0</v>
      </c>
      <c r="J91" s="27">
        <v>1</v>
      </c>
    </row>
    <row r="92" spans="1:10" ht="15" customHeight="1" x14ac:dyDescent="0.2">
      <c r="A92" s="26" t="s">
        <v>141</v>
      </c>
      <c r="B92" t="s">
        <v>320</v>
      </c>
      <c r="C92">
        <v>2019</v>
      </c>
      <c r="D92" s="27">
        <v>0</v>
      </c>
      <c r="E92" s="27">
        <v>0</v>
      </c>
      <c r="F92" s="27">
        <v>0</v>
      </c>
      <c r="G92" s="27">
        <v>0</v>
      </c>
      <c r="H92" s="27">
        <v>0</v>
      </c>
      <c r="I92" s="27">
        <v>0</v>
      </c>
      <c r="J92" s="27">
        <v>1</v>
      </c>
    </row>
    <row r="93" spans="1:10" ht="15" customHeight="1" x14ac:dyDescent="0.2">
      <c r="A93" s="26" t="s">
        <v>141</v>
      </c>
      <c r="B93" t="s">
        <v>320</v>
      </c>
      <c r="C93">
        <v>2018</v>
      </c>
      <c r="D93" s="27">
        <v>0</v>
      </c>
      <c r="E93" s="27">
        <v>0</v>
      </c>
      <c r="F93" s="27">
        <v>0</v>
      </c>
      <c r="G93" s="27">
        <v>0</v>
      </c>
      <c r="H93" s="27">
        <v>0</v>
      </c>
      <c r="I93" s="27">
        <v>0</v>
      </c>
      <c r="J93" s="27">
        <v>1</v>
      </c>
    </row>
    <row r="94" spans="1:10" ht="15" customHeight="1" x14ac:dyDescent="0.2">
      <c r="A94" s="26" t="s">
        <v>141</v>
      </c>
      <c r="B94" t="s">
        <v>317</v>
      </c>
      <c r="C94">
        <v>2022</v>
      </c>
      <c r="D94" s="27">
        <v>0</v>
      </c>
      <c r="E94" s="27">
        <v>0</v>
      </c>
      <c r="F94" s="27">
        <v>0</v>
      </c>
      <c r="G94" s="27">
        <v>0</v>
      </c>
      <c r="H94" s="27">
        <v>0</v>
      </c>
      <c r="I94" s="27">
        <v>0</v>
      </c>
      <c r="J94" s="27">
        <v>1</v>
      </c>
    </row>
    <row r="95" spans="1:10" ht="15" customHeight="1" x14ac:dyDescent="0.2">
      <c r="A95" s="26" t="s">
        <v>141</v>
      </c>
      <c r="B95" t="s">
        <v>317</v>
      </c>
      <c r="C95">
        <v>2021</v>
      </c>
      <c r="D95" s="27">
        <v>0</v>
      </c>
      <c r="E95" s="27">
        <v>0</v>
      </c>
      <c r="F95" s="27">
        <v>0</v>
      </c>
      <c r="G95" s="27">
        <v>0</v>
      </c>
      <c r="H95" s="27">
        <v>0</v>
      </c>
      <c r="I95" s="27">
        <v>0</v>
      </c>
      <c r="J95" s="27">
        <v>1</v>
      </c>
    </row>
    <row r="96" spans="1:10" ht="15" customHeight="1" x14ac:dyDescent="0.2">
      <c r="A96" s="26" t="s">
        <v>141</v>
      </c>
      <c r="B96" t="s">
        <v>317</v>
      </c>
      <c r="C96">
        <v>2020</v>
      </c>
      <c r="D96" s="27">
        <v>0</v>
      </c>
      <c r="E96" s="27">
        <v>0</v>
      </c>
      <c r="F96" s="27">
        <v>0</v>
      </c>
      <c r="G96" s="27">
        <v>0</v>
      </c>
      <c r="H96" s="27">
        <v>0</v>
      </c>
      <c r="I96" s="27">
        <v>0</v>
      </c>
      <c r="J96" s="27">
        <v>1</v>
      </c>
    </row>
    <row r="97" spans="1:10" ht="15" customHeight="1" x14ac:dyDescent="0.2">
      <c r="A97" s="26" t="s">
        <v>141</v>
      </c>
      <c r="B97" t="s">
        <v>317</v>
      </c>
      <c r="C97">
        <v>2019</v>
      </c>
      <c r="D97" s="27">
        <v>0</v>
      </c>
      <c r="E97" s="27">
        <v>0</v>
      </c>
      <c r="F97" s="27">
        <v>0</v>
      </c>
      <c r="G97" s="27">
        <v>0</v>
      </c>
      <c r="H97" s="27">
        <v>0</v>
      </c>
      <c r="I97" s="27">
        <v>0</v>
      </c>
      <c r="J97" s="27">
        <v>1</v>
      </c>
    </row>
    <row r="98" spans="1:10" ht="15" customHeight="1" x14ac:dyDescent="0.2">
      <c r="A98" s="26" t="s">
        <v>141</v>
      </c>
      <c r="B98" t="s">
        <v>317</v>
      </c>
      <c r="C98">
        <v>2018</v>
      </c>
      <c r="D98" s="27">
        <v>0</v>
      </c>
      <c r="E98" s="27">
        <v>0</v>
      </c>
      <c r="F98" s="27">
        <v>0</v>
      </c>
      <c r="G98" s="27">
        <v>0</v>
      </c>
      <c r="H98" s="27">
        <v>0</v>
      </c>
      <c r="I98" s="27">
        <v>0</v>
      </c>
      <c r="J98" s="27">
        <v>1</v>
      </c>
    </row>
    <row r="99" spans="1:10" ht="15" customHeight="1" x14ac:dyDescent="0.2">
      <c r="A99" s="26" t="s">
        <v>141</v>
      </c>
      <c r="B99" t="s">
        <v>314</v>
      </c>
      <c r="C99">
        <v>2022</v>
      </c>
      <c r="D99" s="27">
        <v>0</v>
      </c>
      <c r="E99" s="27">
        <v>0</v>
      </c>
      <c r="F99" s="27">
        <v>0</v>
      </c>
      <c r="G99" s="27">
        <v>0</v>
      </c>
      <c r="H99" s="27">
        <v>0</v>
      </c>
      <c r="I99" s="27">
        <v>0</v>
      </c>
      <c r="J99" s="27">
        <v>1</v>
      </c>
    </row>
    <row r="100" spans="1:10" ht="15" customHeight="1" x14ac:dyDescent="0.2">
      <c r="A100" s="26" t="s">
        <v>141</v>
      </c>
      <c r="B100" t="s">
        <v>314</v>
      </c>
      <c r="C100">
        <v>2021</v>
      </c>
      <c r="D100" s="27">
        <v>0</v>
      </c>
      <c r="E100" s="27">
        <v>0</v>
      </c>
      <c r="F100" s="27">
        <v>0</v>
      </c>
      <c r="G100" s="27">
        <v>0</v>
      </c>
      <c r="H100" s="27">
        <v>0</v>
      </c>
      <c r="I100" s="27">
        <v>0</v>
      </c>
      <c r="J100" s="27">
        <v>1</v>
      </c>
    </row>
    <row r="101" spans="1:10" ht="15" x14ac:dyDescent="0.2">
      <c r="A101" s="26" t="s">
        <v>141</v>
      </c>
      <c r="B101" t="s">
        <v>314</v>
      </c>
      <c r="C101">
        <v>2020</v>
      </c>
      <c r="D101" s="27">
        <v>0</v>
      </c>
      <c r="E101" s="27">
        <v>0</v>
      </c>
      <c r="F101" s="27">
        <v>0</v>
      </c>
      <c r="G101" s="27">
        <v>0</v>
      </c>
      <c r="H101" s="27">
        <v>0</v>
      </c>
      <c r="I101" s="27">
        <v>0</v>
      </c>
      <c r="J101" s="27">
        <v>1</v>
      </c>
    </row>
    <row r="102" spans="1:10" ht="15" x14ac:dyDescent="0.2">
      <c r="A102" s="26" t="s">
        <v>141</v>
      </c>
      <c r="B102" t="s">
        <v>314</v>
      </c>
      <c r="C102">
        <v>2019</v>
      </c>
      <c r="D102" s="27">
        <v>0</v>
      </c>
      <c r="E102" s="27">
        <v>0</v>
      </c>
      <c r="F102" s="27">
        <v>0</v>
      </c>
      <c r="G102" s="27">
        <v>0</v>
      </c>
      <c r="H102" s="27">
        <v>0</v>
      </c>
      <c r="I102" s="27">
        <v>0</v>
      </c>
      <c r="J102" s="27">
        <v>1</v>
      </c>
    </row>
    <row r="103" spans="1:10" ht="15" x14ac:dyDescent="0.2">
      <c r="A103" s="26" t="s">
        <v>141</v>
      </c>
      <c r="B103" t="s">
        <v>314</v>
      </c>
      <c r="C103">
        <v>2018</v>
      </c>
      <c r="D103" s="27">
        <v>0</v>
      </c>
      <c r="E103" s="27">
        <v>0</v>
      </c>
      <c r="F103" s="27">
        <v>0</v>
      </c>
      <c r="G103" s="27">
        <v>0</v>
      </c>
      <c r="H103" s="27">
        <v>0</v>
      </c>
      <c r="I103" s="27">
        <v>0</v>
      </c>
      <c r="J103" s="27">
        <v>1</v>
      </c>
    </row>
    <row r="104" spans="1:10" ht="15" x14ac:dyDescent="0.2">
      <c r="A104" s="26" t="s">
        <v>321</v>
      </c>
      <c r="B104" t="s">
        <v>322</v>
      </c>
      <c r="C104">
        <v>2022</v>
      </c>
      <c r="D104" s="27">
        <v>0</v>
      </c>
      <c r="E104" s="27">
        <v>0</v>
      </c>
      <c r="F104" s="27">
        <v>0</v>
      </c>
      <c r="G104" s="27">
        <v>0</v>
      </c>
      <c r="H104" s="27">
        <v>0</v>
      </c>
      <c r="I104" s="27">
        <v>0</v>
      </c>
      <c r="J104" s="27">
        <v>1</v>
      </c>
    </row>
    <row r="105" spans="1:10" ht="15" x14ac:dyDescent="0.2">
      <c r="A105" s="26" t="s">
        <v>321</v>
      </c>
      <c r="B105" t="s">
        <v>322</v>
      </c>
      <c r="C105">
        <v>2021</v>
      </c>
      <c r="D105" s="27">
        <v>0</v>
      </c>
      <c r="E105" s="27">
        <v>0</v>
      </c>
      <c r="F105" s="27">
        <v>0</v>
      </c>
      <c r="G105" s="27">
        <v>0</v>
      </c>
      <c r="H105" s="27">
        <v>0</v>
      </c>
      <c r="I105" s="27">
        <v>0</v>
      </c>
      <c r="J105" s="27">
        <v>1</v>
      </c>
    </row>
    <row r="106" spans="1:10" ht="15" x14ac:dyDescent="0.2">
      <c r="A106" s="26" t="s">
        <v>321</v>
      </c>
      <c r="B106" t="s">
        <v>322</v>
      </c>
      <c r="C106">
        <v>2020</v>
      </c>
      <c r="D106" s="27">
        <v>0</v>
      </c>
      <c r="E106" s="27">
        <v>0</v>
      </c>
      <c r="F106" s="27">
        <v>0</v>
      </c>
      <c r="G106" s="27">
        <v>0</v>
      </c>
      <c r="H106" s="27">
        <v>0</v>
      </c>
      <c r="I106" s="27">
        <v>0</v>
      </c>
      <c r="J106" s="27">
        <v>1</v>
      </c>
    </row>
    <row r="107" spans="1:10" ht="15" x14ac:dyDescent="0.2">
      <c r="A107" s="26" t="s">
        <v>321</v>
      </c>
      <c r="B107" t="s">
        <v>322</v>
      </c>
      <c r="C107">
        <v>2019</v>
      </c>
      <c r="D107" s="27">
        <v>0</v>
      </c>
      <c r="E107" s="27">
        <v>0</v>
      </c>
      <c r="F107" s="27">
        <v>0</v>
      </c>
      <c r="G107" s="27">
        <v>0</v>
      </c>
      <c r="H107" s="27">
        <v>0</v>
      </c>
      <c r="I107" s="27">
        <v>0</v>
      </c>
      <c r="J107" s="27">
        <v>1</v>
      </c>
    </row>
    <row r="108" spans="1:10" ht="15" x14ac:dyDescent="0.2">
      <c r="A108" s="26" t="s">
        <v>321</v>
      </c>
      <c r="B108" t="s">
        <v>322</v>
      </c>
      <c r="C108">
        <v>2018</v>
      </c>
      <c r="D108" s="27">
        <v>0</v>
      </c>
      <c r="E108" s="27">
        <v>0</v>
      </c>
      <c r="F108" s="27">
        <v>0</v>
      </c>
      <c r="G108" s="27">
        <v>0</v>
      </c>
      <c r="H108" s="27">
        <v>0</v>
      </c>
      <c r="I108" s="27">
        <v>0</v>
      </c>
      <c r="J108" s="27">
        <v>1</v>
      </c>
    </row>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heetViews>
  <sheetFormatPr defaultColWidth="11.5546875" defaultRowHeight="15" x14ac:dyDescent="0.2"/>
  <cols>
    <col min="1" max="1" width="13.33203125" customWidth="1"/>
    <col min="2" max="2" width="97" customWidth="1"/>
    <col min="3" max="3" width="11.5546875" customWidth="1"/>
  </cols>
  <sheetData>
    <row r="1" spans="1:2" ht="33.75" customHeight="1" x14ac:dyDescent="0.2">
      <c r="A1" s="9" t="s">
        <v>323</v>
      </c>
    </row>
    <row r="2" spans="1:2" ht="15.75" x14ac:dyDescent="0.25">
      <c r="A2" s="38" t="s">
        <v>324</v>
      </c>
      <c r="B2" s="38" t="s">
        <v>325</v>
      </c>
    </row>
    <row r="3" spans="1:2" ht="42.75" x14ac:dyDescent="0.2">
      <c r="A3" s="39" t="s">
        <v>326</v>
      </c>
      <c r="B3" s="40" t="s">
        <v>327</v>
      </c>
    </row>
    <row r="4" spans="1:2" ht="57" x14ac:dyDescent="0.2">
      <c r="A4" s="39" t="s">
        <v>328</v>
      </c>
      <c r="B4" s="40" t="s">
        <v>329</v>
      </c>
    </row>
    <row r="5" spans="1:2" ht="28.5" x14ac:dyDescent="0.2">
      <c r="A5" s="39" t="s">
        <v>330</v>
      </c>
      <c r="B5" s="40" t="s">
        <v>331</v>
      </c>
    </row>
    <row r="6" spans="1:2" ht="42.75" x14ac:dyDescent="0.2">
      <c r="A6" s="39" t="s">
        <v>332</v>
      </c>
      <c r="B6" s="40" t="s">
        <v>333</v>
      </c>
    </row>
    <row r="7" spans="1:2" ht="185.25" x14ac:dyDescent="0.2">
      <c r="A7" s="39" t="s">
        <v>334</v>
      </c>
      <c r="B7" s="40" t="s">
        <v>335</v>
      </c>
    </row>
    <row r="8" spans="1:2" ht="42.75" x14ac:dyDescent="0.2">
      <c r="A8" s="39" t="s">
        <v>336</v>
      </c>
      <c r="B8" s="40" t="s">
        <v>337</v>
      </c>
    </row>
    <row r="9" spans="1:2" ht="57" x14ac:dyDescent="0.2">
      <c r="A9" s="39" t="s">
        <v>338</v>
      </c>
      <c r="B9" s="40" t="s">
        <v>339</v>
      </c>
    </row>
    <row r="10" spans="1:2" ht="71.25" x14ac:dyDescent="0.2">
      <c r="A10" s="39" t="s">
        <v>340</v>
      </c>
      <c r="B10" s="40" t="s">
        <v>341</v>
      </c>
    </row>
    <row r="11" spans="1:2" ht="42.75" x14ac:dyDescent="0.2">
      <c r="A11" s="39" t="s">
        <v>342</v>
      </c>
      <c r="B11" s="40" t="s">
        <v>343</v>
      </c>
    </row>
    <row r="12" spans="1:2" ht="42.75" x14ac:dyDescent="0.2">
      <c r="A12" s="39" t="s">
        <v>344</v>
      </c>
      <c r="B12" s="40" t="s">
        <v>345</v>
      </c>
    </row>
    <row r="13" spans="1:2" ht="28.5" x14ac:dyDescent="0.2">
      <c r="A13" s="39" t="s">
        <v>346</v>
      </c>
      <c r="B13" s="40" t="s">
        <v>347</v>
      </c>
    </row>
    <row r="14" spans="1:2" x14ac:dyDescent="0.2">
      <c r="A14" s="39" t="s">
        <v>348</v>
      </c>
      <c r="B14" s="40" t="s">
        <v>349</v>
      </c>
    </row>
    <row r="15" spans="1:2" ht="71.25" x14ac:dyDescent="0.2">
      <c r="A15" s="39" t="s">
        <v>350</v>
      </c>
      <c r="B15" s="40" t="s">
        <v>351</v>
      </c>
    </row>
    <row r="16" spans="1:2" x14ac:dyDescent="0.2">
      <c r="A16" s="39" t="s">
        <v>352</v>
      </c>
      <c r="B16" s="41" t="s">
        <v>353</v>
      </c>
    </row>
    <row r="17" spans="1:2" ht="28.5" x14ac:dyDescent="0.2">
      <c r="A17" s="39" t="s">
        <v>354</v>
      </c>
      <c r="B17" s="40" t="s">
        <v>355</v>
      </c>
    </row>
  </sheetData>
  <hyperlinks>
    <hyperlink ref="B16" r:id="rId1"/>
  </hyperlinks>
  <pageMargins left="0.70000000000000007" right="0.70000000000000007" top="0.75" bottom="0.75" header="0.30000000000000004" footer="0.30000000000000004"/>
  <pageSetup paperSize="0" fitToWidth="0" fitToHeight="0" orientation="portrait" horizontalDpi="0" verticalDpi="0" copies="0"/>
  <tableParts count="1">
    <tablePart r:id="rId2"/>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7"/>
  <sheetViews>
    <sheetView workbookViewId="0"/>
  </sheetViews>
  <sheetFormatPr defaultColWidth="11.6640625" defaultRowHeight="15.6" x14ac:dyDescent="0.2"/>
  <cols>
    <col min="1" max="1" width="45" customWidth="1"/>
    <col min="2" max="2" width="18.5546875" style="12" bestFit="1" customWidth="1"/>
    <col min="3" max="3" width="22.88671875" style="13" bestFit="1" customWidth="1"/>
    <col min="4" max="4" width="11.21875" style="12" bestFit="1" customWidth="1"/>
    <col min="5" max="5" width="18.5546875" style="12" bestFit="1" customWidth="1"/>
    <col min="6" max="6" width="22.88671875" style="13" bestFit="1" customWidth="1"/>
    <col min="7" max="7" width="11.21875" style="12" bestFit="1" customWidth="1"/>
    <col min="8" max="8" width="18.5546875" style="12" bestFit="1" customWidth="1"/>
    <col min="9" max="9" width="22.88671875" style="13" bestFit="1" customWidth="1"/>
    <col min="10" max="10" width="11.21875" style="12" bestFit="1" customWidth="1"/>
    <col min="11" max="11" width="18.5546875" style="12" bestFit="1" customWidth="1"/>
    <col min="12" max="12" width="22.88671875" style="13" bestFit="1" customWidth="1"/>
    <col min="13" max="13" width="11.21875" style="12" bestFit="1" customWidth="1"/>
    <col min="14" max="14" width="18.5546875" style="12" bestFit="1" customWidth="1"/>
    <col min="15" max="15" width="22.88671875" style="13" bestFit="1" customWidth="1"/>
    <col min="16" max="16" width="11.21875" style="12" bestFit="1" customWidth="1"/>
    <col min="17" max="17" width="11.6640625" customWidth="1"/>
  </cols>
  <sheetData>
    <row r="1" spans="1:16" ht="35.1" customHeight="1" x14ac:dyDescent="0.2">
      <c r="A1" s="9" t="s">
        <v>6</v>
      </c>
      <c r="B1" s="10"/>
      <c r="C1" s="11"/>
      <c r="D1" s="10"/>
    </row>
    <row r="2" spans="1:16" s="19" customFormat="1" ht="17.45" customHeight="1" x14ac:dyDescent="0.2">
      <c r="A2" s="14" t="s">
        <v>7</v>
      </c>
      <c r="B2" s="15"/>
      <c r="C2" s="16"/>
      <c r="D2" s="10"/>
      <c r="E2" s="17"/>
      <c r="F2" s="18"/>
      <c r="G2" s="17"/>
      <c r="H2" s="17"/>
      <c r="I2" s="18"/>
      <c r="J2" s="17"/>
      <c r="K2" s="17"/>
      <c r="L2" s="18"/>
      <c r="M2" s="17"/>
      <c r="N2" s="17"/>
      <c r="O2" s="18"/>
      <c r="P2" s="17"/>
    </row>
    <row r="3" spans="1:16" ht="15" customHeight="1" x14ac:dyDescent="0.25">
      <c r="A3" s="20" t="s">
        <v>8</v>
      </c>
      <c r="B3" s="21" t="s">
        <v>9</v>
      </c>
      <c r="C3" s="22" t="s">
        <v>10</v>
      </c>
      <c r="D3" s="21" t="s">
        <v>11</v>
      </c>
      <c r="E3" s="21" t="s">
        <v>12</v>
      </c>
      <c r="F3" s="22" t="s">
        <v>13</v>
      </c>
      <c r="G3" s="21" t="s">
        <v>14</v>
      </c>
      <c r="H3" s="21" t="s">
        <v>15</v>
      </c>
      <c r="I3" s="22" t="s">
        <v>16</v>
      </c>
      <c r="J3" s="21" t="s">
        <v>17</v>
      </c>
      <c r="K3" s="21" t="s">
        <v>18</v>
      </c>
      <c r="L3" s="22" t="s">
        <v>19</v>
      </c>
      <c r="M3" s="21" t="s">
        <v>20</v>
      </c>
      <c r="N3" s="21" t="s">
        <v>21</v>
      </c>
      <c r="O3" s="22" t="s">
        <v>22</v>
      </c>
      <c r="P3" s="21" t="s">
        <v>23</v>
      </c>
    </row>
    <row r="4" spans="1:16" ht="15" customHeight="1" x14ac:dyDescent="0.2">
      <c r="A4" t="s">
        <v>24</v>
      </c>
      <c r="B4" s="12" t="s">
        <v>25</v>
      </c>
      <c r="C4" s="13" t="s">
        <v>25</v>
      </c>
      <c r="D4" s="12">
        <v>0</v>
      </c>
      <c r="E4" s="12" t="s">
        <v>25</v>
      </c>
      <c r="F4" s="13" t="s">
        <v>25</v>
      </c>
      <c r="G4" s="12">
        <v>0</v>
      </c>
      <c r="H4" s="12" t="s">
        <v>25</v>
      </c>
      <c r="I4" s="13" t="s">
        <v>25</v>
      </c>
      <c r="J4" s="12">
        <v>0</v>
      </c>
      <c r="K4" s="12">
        <v>10</v>
      </c>
      <c r="L4" s="13">
        <v>1</v>
      </c>
      <c r="M4" s="12">
        <v>10</v>
      </c>
      <c r="N4" s="12">
        <v>10</v>
      </c>
      <c r="O4" s="13">
        <v>1</v>
      </c>
      <c r="P4" s="12">
        <v>10</v>
      </c>
    </row>
    <row r="5" spans="1:16" ht="15" customHeight="1" x14ac:dyDescent="0.2">
      <c r="A5" s="23" t="s">
        <v>26</v>
      </c>
      <c r="B5" s="24">
        <v>5</v>
      </c>
      <c r="C5" s="25">
        <v>1</v>
      </c>
      <c r="D5" s="24">
        <v>5</v>
      </c>
      <c r="E5" s="24">
        <v>10</v>
      </c>
      <c r="F5" s="25">
        <v>1</v>
      </c>
      <c r="G5" s="24">
        <v>10</v>
      </c>
      <c r="H5" s="24">
        <v>0</v>
      </c>
      <c r="I5" s="25">
        <v>0</v>
      </c>
      <c r="J5" s="24" t="s">
        <v>27</v>
      </c>
      <c r="K5" s="24">
        <v>0</v>
      </c>
      <c r="L5" s="25">
        <v>0</v>
      </c>
      <c r="M5" s="24">
        <v>5</v>
      </c>
      <c r="N5" s="24" t="s">
        <v>25</v>
      </c>
      <c r="O5" s="25" t="s">
        <v>25</v>
      </c>
      <c r="P5" s="24">
        <v>0</v>
      </c>
    </row>
    <row r="6" spans="1:16" ht="15" customHeight="1" x14ac:dyDescent="0.2">
      <c r="A6" t="s">
        <v>28</v>
      </c>
      <c r="B6" s="12">
        <v>5</v>
      </c>
      <c r="C6" s="13">
        <v>1</v>
      </c>
      <c r="D6" s="12">
        <v>5</v>
      </c>
      <c r="E6" s="12">
        <v>10</v>
      </c>
      <c r="F6" s="13">
        <v>1</v>
      </c>
      <c r="G6" s="12">
        <v>10</v>
      </c>
      <c r="H6" s="12">
        <v>0</v>
      </c>
      <c r="I6" s="13">
        <v>0</v>
      </c>
      <c r="J6" s="12" t="s">
        <v>27</v>
      </c>
      <c r="K6" s="12">
        <v>10</v>
      </c>
      <c r="L6" s="13">
        <v>0.53333330000000001</v>
      </c>
      <c r="M6" s="12">
        <v>15</v>
      </c>
      <c r="N6" s="12">
        <v>10</v>
      </c>
      <c r="O6" s="13">
        <v>1</v>
      </c>
      <c r="P6" s="12">
        <v>10</v>
      </c>
    </row>
    <row r="7"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
  <sheetViews>
    <sheetView workbookViewId="0"/>
  </sheetViews>
  <sheetFormatPr defaultColWidth="11.5546875" defaultRowHeight="15.6" x14ac:dyDescent="0.2"/>
  <cols>
    <col min="1" max="1" width="45" customWidth="1"/>
    <col min="2" max="2" width="18.5546875" style="12" bestFit="1" customWidth="1"/>
    <col min="3" max="3" width="22.88671875" style="13" bestFit="1" customWidth="1"/>
    <col min="4" max="4" width="11.21875" style="12" bestFit="1" customWidth="1"/>
    <col min="5" max="5" width="18.5546875" style="12" bestFit="1" customWidth="1"/>
    <col min="6" max="6" width="22.88671875" style="13" bestFit="1" customWidth="1"/>
    <col min="7" max="7" width="11.21875" style="12" bestFit="1" customWidth="1"/>
    <col min="8" max="8" width="18.5546875" style="12" bestFit="1" customWidth="1"/>
    <col min="9" max="9" width="22.88671875" style="13" bestFit="1" customWidth="1"/>
    <col min="10" max="10" width="11.21875" style="12" bestFit="1" customWidth="1"/>
    <col min="11" max="11" width="18.5546875" style="12" bestFit="1" customWidth="1"/>
    <col min="12" max="12" width="22.88671875" style="13" bestFit="1" customWidth="1"/>
    <col min="13" max="13" width="11.21875" style="12" bestFit="1" customWidth="1"/>
    <col min="14" max="14" width="18.5546875" style="12" bestFit="1" customWidth="1"/>
    <col min="15" max="15" width="22.88671875" style="13" bestFit="1" customWidth="1"/>
    <col min="16" max="16" width="11.21875" style="12" bestFit="1" customWidth="1"/>
    <col min="17" max="17" width="11.5546875" customWidth="1"/>
  </cols>
  <sheetData>
    <row r="1" spans="1:16" ht="35.1" customHeight="1" x14ac:dyDescent="0.2">
      <c r="A1" s="9" t="s">
        <v>29</v>
      </c>
    </row>
    <row r="2" spans="1:16" ht="17.45" customHeight="1" x14ac:dyDescent="0.2">
      <c r="A2" s="14" t="s">
        <v>7</v>
      </c>
    </row>
    <row r="3" spans="1:16" s="26" customFormat="1" ht="15" customHeight="1" x14ac:dyDescent="0.25">
      <c r="A3" s="20" t="s">
        <v>8</v>
      </c>
      <c r="B3" s="21" t="s">
        <v>9</v>
      </c>
      <c r="C3" s="22" t="s">
        <v>10</v>
      </c>
      <c r="D3" s="21" t="s">
        <v>11</v>
      </c>
      <c r="E3" s="21" t="s">
        <v>12</v>
      </c>
      <c r="F3" s="22" t="s">
        <v>13</v>
      </c>
      <c r="G3" s="21" t="s">
        <v>14</v>
      </c>
      <c r="H3" s="21" t="s">
        <v>15</v>
      </c>
      <c r="I3" s="22" t="s">
        <v>16</v>
      </c>
      <c r="J3" s="21" t="s">
        <v>17</v>
      </c>
      <c r="K3" s="21" t="s">
        <v>18</v>
      </c>
      <c r="L3" s="22" t="s">
        <v>19</v>
      </c>
      <c r="M3" s="21" t="s">
        <v>20</v>
      </c>
      <c r="N3" s="21" t="s">
        <v>21</v>
      </c>
      <c r="O3" s="22" t="s">
        <v>22</v>
      </c>
      <c r="P3" s="21" t="s">
        <v>23</v>
      </c>
    </row>
    <row r="4" spans="1:16" ht="15" customHeight="1" x14ac:dyDescent="0.2">
      <c r="A4" t="s">
        <v>30</v>
      </c>
      <c r="B4" s="12" t="s">
        <v>25</v>
      </c>
      <c r="C4" s="13" t="s">
        <v>25</v>
      </c>
      <c r="D4" s="12">
        <v>0</v>
      </c>
      <c r="E4" s="12" t="s">
        <v>25</v>
      </c>
      <c r="F4" s="13" t="s">
        <v>25</v>
      </c>
      <c r="G4" s="12">
        <v>0</v>
      </c>
      <c r="H4" s="12" t="s">
        <v>27</v>
      </c>
      <c r="I4" s="13" t="s">
        <v>27</v>
      </c>
      <c r="J4" s="12" t="s">
        <v>27</v>
      </c>
      <c r="K4" s="12" t="s">
        <v>27</v>
      </c>
      <c r="L4" s="13" t="s">
        <v>27</v>
      </c>
      <c r="M4" s="12" t="s">
        <v>27</v>
      </c>
      <c r="N4" s="12" t="s">
        <v>25</v>
      </c>
      <c r="O4" s="13" t="s">
        <v>25</v>
      </c>
      <c r="P4" s="12">
        <v>0</v>
      </c>
    </row>
    <row r="5" spans="1:16" ht="15" customHeight="1" x14ac:dyDescent="0.2">
      <c r="A5" t="s">
        <v>31</v>
      </c>
      <c r="B5" s="12" t="s">
        <v>25</v>
      </c>
      <c r="C5" s="13" t="s">
        <v>25</v>
      </c>
      <c r="D5" s="12">
        <v>0</v>
      </c>
      <c r="E5" s="12" t="s">
        <v>25</v>
      </c>
      <c r="F5" s="13" t="s">
        <v>25</v>
      </c>
      <c r="G5" s="12">
        <v>0</v>
      </c>
      <c r="H5" s="12" t="s">
        <v>25</v>
      </c>
      <c r="I5" s="13" t="s">
        <v>25</v>
      </c>
      <c r="J5" s="12">
        <v>0</v>
      </c>
      <c r="K5" s="12" t="s">
        <v>25</v>
      </c>
      <c r="L5" s="13" t="s">
        <v>25</v>
      </c>
      <c r="M5" s="12">
        <v>0</v>
      </c>
      <c r="N5" s="12" t="s">
        <v>27</v>
      </c>
      <c r="O5" s="13" t="s">
        <v>27</v>
      </c>
      <c r="P5" s="12" t="s">
        <v>27</v>
      </c>
    </row>
    <row r="6" spans="1:16" ht="15" customHeight="1" x14ac:dyDescent="0.2">
      <c r="A6" t="s">
        <v>32</v>
      </c>
      <c r="B6" s="12" t="s">
        <v>25</v>
      </c>
      <c r="C6" s="13" t="s">
        <v>25</v>
      </c>
      <c r="D6" s="12">
        <v>0</v>
      </c>
      <c r="E6" s="12" t="s">
        <v>25</v>
      </c>
      <c r="F6" s="13" t="s">
        <v>25</v>
      </c>
      <c r="G6" s="12">
        <v>0</v>
      </c>
      <c r="H6" s="12">
        <v>10</v>
      </c>
      <c r="I6" s="13">
        <v>1</v>
      </c>
      <c r="J6" s="12">
        <v>10</v>
      </c>
      <c r="K6" s="12" t="s">
        <v>25</v>
      </c>
      <c r="L6" s="13" t="s">
        <v>25</v>
      </c>
      <c r="M6" s="12">
        <v>0</v>
      </c>
      <c r="N6" s="12" t="s">
        <v>25</v>
      </c>
      <c r="O6" s="13" t="s">
        <v>25</v>
      </c>
      <c r="P6" s="12">
        <v>0</v>
      </c>
    </row>
    <row r="7" spans="1:16" ht="15" customHeight="1" x14ac:dyDescent="0.2">
      <c r="A7" t="s">
        <v>33</v>
      </c>
      <c r="B7" s="12">
        <v>20</v>
      </c>
      <c r="C7" s="13">
        <v>0.82608700000000002</v>
      </c>
      <c r="D7" s="12">
        <v>25</v>
      </c>
      <c r="E7" s="12" t="s">
        <v>27</v>
      </c>
      <c r="F7" s="13" t="s">
        <v>27</v>
      </c>
      <c r="G7" s="12">
        <v>15</v>
      </c>
      <c r="H7" s="12">
        <v>0</v>
      </c>
      <c r="I7" s="13">
        <v>0</v>
      </c>
      <c r="J7" s="12">
        <v>15</v>
      </c>
      <c r="K7" s="12" t="s">
        <v>25</v>
      </c>
      <c r="L7" s="13" t="s">
        <v>25</v>
      </c>
      <c r="M7" s="12">
        <v>0</v>
      </c>
      <c r="N7" s="12" t="s">
        <v>25</v>
      </c>
      <c r="O7" s="13" t="s">
        <v>25</v>
      </c>
      <c r="P7" s="12">
        <v>0</v>
      </c>
    </row>
    <row r="8" spans="1:16" ht="15" customHeight="1" x14ac:dyDescent="0.2">
      <c r="A8" s="23" t="s">
        <v>26</v>
      </c>
      <c r="B8" s="24">
        <v>15</v>
      </c>
      <c r="C8" s="25">
        <v>0.92857140000000005</v>
      </c>
      <c r="D8" s="24">
        <v>15</v>
      </c>
      <c r="E8" s="24" t="s">
        <v>27</v>
      </c>
      <c r="F8" s="25" t="s">
        <v>27</v>
      </c>
      <c r="G8" s="24" t="s">
        <v>27</v>
      </c>
      <c r="H8" s="24" t="s">
        <v>27</v>
      </c>
      <c r="I8" s="25" t="s">
        <v>27</v>
      </c>
      <c r="J8" s="24" t="s">
        <v>27</v>
      </c>
      <c r="K8" s="24" t="s">
        <v>25</v>
      </c>
      <c r="L8" s="25" t="s">
        <v>25</v>
      </c>
      <c r="M8" s="24">
        <v>0</v>
      </c>
      <c r="N8" s="24" t="s">
        <v>27</v>
      </c>
      <c r="O8" s="25" t="s">
        <v>27</v>
      </c>
      <c r="P8" s="24" t="s">
        <v>27</v>
      </c>
    </row>
    <row r="9" spans="1:16" ht="15" customHeight="1" x14ac:dyDescent="0.2">
      <c r="A9" t="s">
        <v>28</v>
      </c>
      <c r="B9" s="12">
        <v>30</v>
      </c>
      <c r="C9" s="13">
        <v>0.86486490000000005</v>
      </c>
      <c r="D9" s="12">
        <v>35</v>
      </c>
      <c r="E9" s="12">
        <v>5</v>
      </c>
      <c r="F9" s="13">
        <v>0.29411759999999998</v>
      </c>
      <c r="G9" s="12">
        <v>15</v>
      </c>
      <c r="H9" s="12">
        <v>10</v>
      </c>
      <c r="I9" s="13">
        <v>0.3125</v>
      </c>
      <c r="J9" s="12">
        <v>30</v>
      </c>
      <c r="K9" s="12" t="s">
        <v>27</v>
      </c>
      <c r="L9" s="13" t="s">
        <v>27</v>
      </c>
      <c r="M9" s="12" t="s">
        <v>27</v>
      </c>
      <c r="N9" s="12" t="s">
        <v>27</v>
      </c>
      <c r="O9" s="13" t="s">
        <v>27</v>
      </c>
      <c r="P9" s="12" t="s">
        <v>27</v>
      </c>
    </row>
    <row r="10"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
  <sheetViews>
    <sheetView workbookViewId="0"/>
  </sheetViews>
  <sheetFormatPr defaultColWidth="11.5546875" defaultRowHeight="15.6" x14ac:dyDescent="0.2"/>
  <cols>
    <col min="1" max="1" width="45" customWidth="1"/>
    <col min="2" max="2" width="18.5546875" style="12" bestFit="1" customWidth="1"/>
    <col min="3" max="3" width="22.88671875" style="13" bestFit="1" customWidth="1"/>
    <col min="4" max="4" width="11.21875" style="12" bestFit="1" customWidth="1"/>
    <col min="5" max="5" width="18.5546875" style="12" bestFit="1" customWidth="1"/>
    <col min="6" max="6" width="22.88671875" style="13" bestFit="1" customWidth="1"/>
    <col min="7" max="7" width="11.21875" style="12" bestFit="1" customWidth="1"/>
    <col min="8" max="8" width="18.5546875" style="12" bestFit="1" customWidth="1"/>
    <col min="9" max="9" width="22.88671875" style="13" bestFit="1" customWidth="1"/>
    <col min="10" max="10" width="11.21875" style="12" bestFit="1" customWidth="1"/>
    <col min="11" max="11" width="18.5546875" style="12" bestFit="1" customWidth="1"/>
    <col min="12" max="12" width="22.88671875" style="13" bestFit="1" customWidth="1"/>
    <col min="13" max="13" width="11.21875" style="12" bestFit="1" customWidth="1"/>
    <col min="14" max="14" width="18.5546875" style="12" bestFit="1" customWidth="1"/>
    <col min="15" max="15" width="22.88671875" style="13" bestFit="1" customWidth="1"/>
    <col min="16" max="16" width="11.21875" style="12" bestFit="1" customWidth="1"/>
    <col min="17" max="17" width="11.5546875" customWidth="1"/>
  </cols>
  <sheetData>
    <row r="1" spans="1:16" ht="35.1" customHeight="1" x14ac:dyDescent="0.2">
      <c r="A1" s="9" t="s">
        <v>34</v>
      </c>
    </row>
    <row r="2" spans="1:16" ht="17.45" customHeight="1" x14ac:dyDescent="0.2">
      <c r="A2" s="14" t="s">
        <v>7</v>
      </c>
    </row>
    <row r="3" spans="1:16" s="26" customFormat="1" ht="15" customHeight="1" x14ac:dyDescent="0.25">
      <c r="A3" s="20" t="s">
        <v>8</v>
      </c>
      <c r="B3" s="21" t="s">
        <v>9</v>
      </c>
      <c r="C3" s="22" t="s">
        <v>10</v>
      </c>
      <c r="D3" s="21" t="s">
        <v>11</v>
      </c>
      <c r="E3" s="21" t="s">
        <v>12</v>
      </c>
      <c r="F3" s="22" t="s">
        <v>13</v>
      </c>
      <c r="G3" s="21" t="s">
        <v>14</v>
      </c>
      <c r="H3" s="21" t="s">
        <v>15</v>
      </c>
      <c r="I3" s="22" t="s">
        <v>16</v>
      </c>
      <c r="J3" s="21" t="s">
        <v>17</v>
      </c>
      <c r="K3" s="21" t="s">
        <v>18</v>
      </c>
      <c r="L3" s="22" t="s">
        <v>19</v>
      </c>
      <c r="M3" s="21" t="s">
        <v>20</v>
      </c>
      <c r="N3" s="21" t="s">
        <v>21</v>
      </c>
      <c r="O3" s="22" t="s">
        <v>22</v>
      </c>
      <c r="P3" s="21" t="s">
        <v>23</v>
      </c>
    </row>
    <row r="4" spans="1:16" ht="15" customHeight="1" x14ac:dyDescent="0.2">
      <c r="A4" t="s">
        <v>30</v>
      </c>
      <c r="B4" s="12" t="s">
        <v>27</v>
      </c>
      <c r="C4" s="13" t="s">
        <v>27</v>
      </c>
      <c r="D4" s="12">
        <v>10</v>
      </c>
      <c r="E4" s="12" t="s">
        <v>25</v>
      </c>
      <c r="F4" s="13" t="s">
        <v>25</v>
      </c>
      <c r="G4" s="12">
        <v>0</v>
      </c>
      <c r="H4" s="12" t="s">
        <v>27</v>
      </c>
      <c r="I4" s="13" t="s">
        <v>27</v>
      </c>
      <c r="J4" s="12" t="s">
        <v>27</v>
      </c>
      <c r="K4" s="12" t="s">
        <v>25</v>
      </c>
      <c r="L4" s="13" t="s">
        <v>25</v>
      </c>
      <c r="M4" s="12">
        <v>0</v>
      </c>
      <c r="N4" s="12" t="s">
        <v>25</v>
      </c>
      <c r="O4" s="13" t="s">
        <v>25</v>
      </c>
      <c r="P4" s="12">
        <v>0</v>
      </c>
    </row>
    <row r="5" spans="1:16" ht="15" customHeight="1" x14ac:dyDescent="0.2">
      <c r="A5" t="s">
        <v>35</v>
      </c>
      <c r="B5" s="12" t="s">
        <v>25</v>
      </c>
      <c r="C5" s="13" t="s">
        <v>25</v>
      </c>
      <c r="D5" s="12">
        <v>0</v>
      </c>
      <c r="E5" s="12" t="s">
        <v>25</v>
      </c>
      <c r="F5" s="13" t="s">
        <v>25</v>
      </c>
      <c r="G5" s="12">
        <v>0</v>
      </c>
      <c r="H5" s="12" t="s">
        <v>25</v>
      </c>
      <c r="I5" s="13" t="s">
        <v>25</v>
      </c>
      <c r="J5" s="12">
        <v>0</v>
      </c>
      <c r="K5" s="12" t="s">
        <v>27</v>
      </c>
      <c r="L5" s="13" t="s">
        <v>27</v>
      </c>
      <c r="M5" s="12" t="s">
        <v>27</v>
      </c>
      <c r="N5" s="12" t="s">
        <v>25</v>
      </c>
      <c r="O5" s="13" t="s">
        <v>25</v>
      </c>
      <c r="P5" s="12">
        <v>0</v>
      </c>
    </row>
    <row r="6" spans="1:16" ht="15" customHeight="1" x14ac:dyDescent="0.2">
      <c r="A6" t="s">
        <v>31</v>
      </c>
      <c r="B6" s="12" t="s">
        <v>25</v>
      </c>
      <c r="C6" s="13" t="s">
        <v>25</v>
      </c>
      <c r="D6" s="12">
        <v>0</v>
      </c>
      <c r="E6" s="12" t="s">
        <v>25</v>
      </c>
      <c r="F6" s="13" t="s">
        <v>25</v>
      </c>
      <c r="G6" s="12">
        <v>0</v>
      </c>
      <c r="H6" s="12" t="s">
        <v>25</v>
      </c>
      <c r="I6" s="13" t="s">
        <v>25</v>
      </c>
      <c r="J6" s="12">
        <v>0</v>
      </c>
      <c r="K6" s="12" t="s">
        <v>27</v>
      </c>
      <c r="L6" s="13" t="s">
        <v>27</v>
      </c>
      <c r="M6" s="12" t="s">
        <v>27</v>
      </c>
      <c r="N6" s="12" t="s">
        <v>25</v>
      </c>
      <c r="O6" s="13" t="s">
        <v>25</v>
      </c>
      <c r="P6" s="12">
        <v>0</v>
      </c>
    </row>
    <row r="7" spans="1:16" ht="15" customHeight="1" x14ac:dyDescent="0.2">
      <c r="A7" s="23" t="s">
        <v>36</v>
      </c>
      <c r="B7" s="24" t="s">
        <v>27</v>
      </c>
      <c r="C7" s="25" t="s">
        <v>27</v>
      </c>
      <c r="D7" s="24" t="s">
        <v>27</v>
      </c>
      <c r="E7" s="24" t="s">
        <v>25</v>
      </c>
      <c r="F7" s="25" t="s">
        <v>25</v>
      </c>
      <c r="G7" s="24">
        <v>0</v>
      </c>
      <c r="H7" s="24" t="s">
        <v>25</v>
      </c>
      <c r="I7" s="25" t="s">
        <v>25</v>
      </c>
      <c r="J7" s="24">
        <v>0</v>
      </c>
      <c r="K7" s="24" t="s">
        <v>27</v>
      </c>
      <c r="L7" s="25" t="s">
        <v>27</v>
      </c>
      <c r="M7" s="24" t="s">
        <v>27</v>
      </c>
      <c r="N7" s="24">
        <v>0</v>
      </c>
      <c r="O7" s="25">
        <v>0</v>
      </c>
      <c r="P7" s="24" t="s">
        <v>27</v>
      </c>
    </row>
    <row r="8" spans="1:16" ht="15" customHeight="1" x14ac:dyDescent="0.2">
      <c r="A8" t="s">
        <v>28</v>
      </c>
      <c r="B8" s="12" t="s">
        <v>27</v>
      </c>
      <c r="C8" s="13" t="s">
        <v>27</v>
      </c>
      <c r="D8" s="12">
        <v>15</v>
      </c>
      <c r="E8" s="12" t="s">
        <v>25</v>
      </c>
      <c r="F8" s="13" t="s">
        <v>25</v>
      </c>
      <c r="G8" s="12">
        <v>0</v>
      </c>
      <c r="H8" s="12" t="s">
        <v>27</v>
      </c>
      <c r="I8" s="13" t="s">
        <v>27</v>
      </c>
      <c r="J8" s="12" t="s">
        <v>27</v>
      </c>
      <c r="K8" s="12" t="s">
        <v>27</v>
      </c>
      <c r="L8" s="13" t="s">
        <v>27</v>
      </c>
      <c r="M8" s="12" t="s">
        <v>27</v>
      </c>
      <c r="N8" s="12">
        <v>0</v>
      </c>
      <c r="O8" s="13">
        <v>0</v>
      </c>
      <c r="P8" s="12" t="s">
        <v>27</v>
      </c>
    </row>
    <row r="9" spans="1:1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7"/>
  <sheetViews>
    <sheetView workbookViewId="0"/>
  </sheetViews>
  <sheetFormatPr defaultColWidth="11.5546875" defaultRowHeight="15.6" x14ac:dyDescent="0.2"/>
  <cols>
    <col min="1" max="1" width="45" customWidth="1"/>
    <col min="2" max="2" width="17.88671875" style="12" bestFit="1" customWidth="1"/>
    <col min="3" max="3" width="22.33203125" style="13" bestFit="1" customWidth="1"/>
    <col min="4" max="4" width="20.77734375" style="12" bestFit="1" customWidth="1"/>
    <col min="5" max="5" width="25.21875" style="13" bestFit="1" customWidth="1"/>
    <col min="6" max="6" width="20.77734375" style="12" bestFit="1" customWidth="1"/>
    <col min="7" max="7" width="25.21875" style="13" bestFit="1" customWidth="1"/>
    <col min="8" max="8" width="20.77734375" style="12" bestFit="1" customWidth="1"/>
    <col min="9" max="9" width="25.21875" style="13" bestFit="1" customWidth="1"/>
    <col min="10" max="10" width="19.33203125" style="12" bestFit="1" customWidth="1"/>
    <col min="11" max="11" width="23.6640625" style="13" bestFit="1" customWidth="1"/>
    <col min="12" max="12" width="11.21875" style="12" bestFit="1" customWidth="1"/>
    <col min="13" max="13" width="17.88671875" style="12" bestFit="1" customWidth="1"/>
    <col min="14" max="14" width="22.33203125" style="13" bestFit="1" customWidth="1"/>
    <col min="15" max="15" width="20.77734375" style="12" bestFit="1" customWidth="1"/>
    <col min="16" max="16" width="25.21875" style="13" bestFit="1" customWidth="1"/>
    <col min="17" max="17" width="20.77734375" style="12" bestFit="1" customWidth="1"/>
    <col min="18" max="18" width="25.21875" style="13" bestFit="1" customWidth="1"/>
    <col min="19" max="19" width="20.77734375" style="12" bestFit="1" customWidth="1"/>
    <col min="20" max="20" width="25.21875" style="13" bestFit="1" customWidth="1"/>
    <col min="21" max="21" width="19.33203125" style="12" bestFit="1" customWidth="1"/>
    <col min="22" max="22" width="23.6640625" style="13" bestFit="1" customWidth="1"/>
    <col min="23" max="23" width="11.21875" style="12" bestFit="1" customWidth="1"/>
    <col min="24" max="24" width="17.88671875" style="12" bestFit="1" customWidth="1"/>
    <col min="25" max="25" width="22.33203125" style="13" bestFit="1" customWidth="1"/>
    <col min="26" max="26" width="20.77734375" style="12" bestFit="1" customWidth="1"/>
    <col min="27" max="27" width="25.21875" style="13" bestFit="1" customWidth="1"/>
    <col min="28" max="28" width="20.77734375" style="12" bestFit="1" customWidth="1"/>
    <col min="29" max="29" width="25.21875" style="13" bestFit="1" customWidth="1"/>
    <col min="30" max="30" width="20.77734375" style="12" bestFit="1" customWidth="1"/>
    <col min="31" max="31" width="25.21875" style="13" bestFit="1" customWidth="1"/>
    <col min="32" max="32" width="19.33203125" style="12" bestFit="1" customWidth="1"/>
    <col min="33" max="33" width="23.6640625" style="13" bestFit="1" customWidth="1"/>
    <col min="34" max="34" width="11.21875" style="12" bestFit="1" customWidth="1"/>
    <col min="35" max="35" width="17.88671875" style="12" bestFit="1" customWidth="1"/>
    <col min="36" max="36" width="22.33203125" style="13" bestFit="1" customWidth="1"/>
    <col min="37" max="37" width="20.77734375" style="12" bestFit="1" customWidth="1"/>
    <col min="38" max="38" width="25.21875" style="13" bestFit="1" customWidth="1"/>
    <col min="39" max="39" width="20.77734375" style="12" bestFit="1" customWidth="1"/>
    <col min="40" max="40" width="25.21875" style="13" bestFit="1" customWidth="1"/>
    <col min="41" max="41" width="20.77734375" style="12" bestFit="1" customWidth="1"/>
    <col min="42" max="42" width="25.21875" style="13" bestFit="1" customWidth="1"/>
    <col min="43" max="43" width="19.33203125" style="12" bestFit="1" customWidth="1"/>
    <col min="44" max="44" width="23.6640625" style="13" bestFit="1" customWidth="1"/>
    <col min="45" max="45" width="11.21875" style="12" bestFit="1" customWidth="1"/>
    <col min="46" max="46" width="17.88671875" style="12" bestFit="1" customWidth="1"/>
    <col min="47" max="47" width="22.33203125" style="13" bestFit="1" customWidth="1"/>
    <col min="48" max="48" width="20.77734375" style="12" bestFit="1" customWidth="1"/>
    <col min="49" max="49" width="25.21875" style="13" bestFit="1" customWidth="1"/>
    <col min="50" max="50" width="20.77734375" style="12" bestFit="1" customWidth="1"/>
    <col min="51" max="51" width="25.21875" style="13" bestFit="1" customWidth="1"/>
    <col min="52" max="52" width="20.77734375" style="12" bestFit="1" customWidth="1"/>
    <col min="53" max="53" width="25.21875" style="13" bestFit="1" customWidth="1"/>
    <col min="54" max="54" width="19.33203125" style="12" bestFit="1" customWidth="1"/>
    <col min="55" max="55" width="23.6640625" style="13" bestFit="1" customWidth="1"/>
    <col min="56" max="56" width="11.21875" style="12" bestFit="1" customWidth="1"/>
    <col min="57" max="57" width="11.5546875" customWidth="1"/>
  </cols>
  <sheetData>
    <row r="1" spans="1:56" ht="35.450000000000003" customHeight="1" x14ac:dyDescent="0.2">
      <c r="A1" s="9" t="s">
        <v>37</v>
      </c>
    </row>
    <row r="2" spans="1:56" ht="17.45" customHeight="1" x14ac:dyDescent="0.2">
      <c r="A2" s="14" t="s">
        <v>7</v>
      </c>
    </row>
    <row r="3" spans="1:56" s="26" customFormat="1" ht="15" customHeight="1" x14ac:dyDescent="0.25">
      <c r="A3" s="20" t="s">
        <v>8</v>
      </c>
      <c r="B3" s="21" t="s">
        <v>38</v>
      </c>
      <c r="C3" s="22" t="s">
        <v>39</v>
      </c>
      <c r="D3" s="21" t="s">
        <v>40</v>
      </c>
      <c r="E3" s="22" t="s">
        <v>41</v>
      </c>
      <c r="F3" s="21" t="s">
        <v>42</v>
      </c>
      <c r="G3" s="22" t="s">
        <v>43</v>
      </c>
      <c r="H3" s="21" t="s">
        <v>44</v>
      </c>
      <c r="I3" s="22" t="s">
        <v>45</v>
      </c>
      <c r="J3" s="21" t="s">
        <v>46</v>
      </c>
      <c r="K3" s="22" t="s">
        <v>47</v>
      </c>
      <c r="L3" s="21" t="s">
        <v>11</v>
      </c>
      <c r="M3" s="21" t="s">
        <v>48</v>
      </c>
      <c r="N3" s="22" t="s">
        <v>49</v>
      </c>
      <c r="O3" s="21" t="s">
        <v>50</v>
      </c>
      <c r="P3" s="22" t="s">
        <v>51</v>
      </c>
      <c r="Q3" s="21" t="s">
        <v>52</v>
      </c>
      <c r="R3" s="22" t="s">
        <v>53</v>
      </c>
      <c r="S3" s="21" t="s">
        <v>54</v>
      </c>
      <c r="T3" s="22" t="s">
        <v>55</v>
      </c>
      <c r="U3" s="21" t="s">
        <v>56</v>
      </c>
      <c r="V3" s="22" t="s">
        <v>57</v>
      </c>
      <c r="W3" s="21" t="s">
        <v>14</v>
      </c>
      <c r="X3" s="21" t="s">
        <v>58</v>
      </c>
      <c r="Y3" s="22" t="s">
        <v>59</v>
      </c>
      <c r="Z3" s="21" t="s">
        <v>60</v>
      </c>
      <c r="AA3" s="22" t="s">
        <v>61</v>
      </c>
      <c r="AB3" s="21" t="s">
        <v>62</v>
      </c>
      <c r="AC3" s="22" t="s">
        <v>63</v>
      </c>
      <c r="AD3" s="21" t="s">
        <v>64</v>
      </c>
      <c r="AE3" s="22" t="s">
        <v>65</v>
      </c>
      <c r="AF3" s="21" t="s">
        <v>66</v>
      </c>
      <c r="AG3" s="22" t="s">
        <v>67</v>
      </c>
      <c r="AH3" s="21" t="s">
        <v>17</v>
      </c>
      <c r="AI3" s="21" t="s">
        <v>68</v>
      </c>
      <c r="AJ3" s="22" t="s">
        <v>69</v>
      </c>
      <c r="AK3" s="21" t="s">
        <v>70</v>
      </c>
      <c r="AL3" s="22" t="s">
        <v>71</v>
      </c>
      <c r="AM3" s="21" t="s">
        <v>72</v>
      </c>
      <c r="AN3" s="22" t="s">
        <v>73</v>
      </c>
      <c r="AO3" s="21" t="s">
        <v>74</v>
      </c>
      <c r="AP3" s="22" t="s">
        <v>75</v>
      </c>
      <c r="AQ3" s="21" t="s">
        <v>76</v>
      </c>
      <c r="AR3" s="22" t="s">
        <v>77</v>
      </c>
      <c r="AS3" s="21" t="s">
        <v>20</v>
      </c>
      <c r="AT3" s="21" t="s">
        <v>78</v>
      </c>
      <c r="AU3" s="22" t="s">
        <v>79</v>
      </c>
      <c r="AV3" s="21" t="s">
        <v>80</v>
      </c>
      <c r="AW3" s="22" t="s">
        <v>81</v>
      </c>
      <c r="AX3" s="21" t="s">
        <v>82</v>
      </c>
      <c r="AY3" s="22" t="s">
        <v>83</v>
      </c>
      <c r="AZ3" s="21" t="s">
        <v>84</v>
      </c>
      <c r="BA3" s="22" t="s">
        <v>85</v>
      </c>
      <c r="BB3" s="21" t="s">
        <v>86</v>
      </c>
      <c r="BC3" s="22" t="s">
        <v>87</v>
      </c>
      <c r="BD3" s="21" t="s">
        <v>23</v>
      </c>
    </row>
    <row r="4" spans="1:56" ht="15" customHeight="1" x14ac:dyDescent="0.2">
      <c r="A4" t="s">
        <v>30</v>
      </c>
      <c r="B4" s="12" t="s">
        <v>25</v>
      </c>
      <c r="C4" s="13" t="s">
        <v>25</v>
      </c>
      <c r="D4" s="12" t="s">
        <v>25</v>
      </c>
      <c r="E4" s="13" t="s">
        <v>25</v>
      </c>
      <c r="F4" s="12" t="s">
        <v>25</v>
      </c>
      <c r="G4" s="13" t="s">
        <v>25</v>
      </c>
      <c r="H4" s="12" t="s">
        <v>25</v>
      </c>
      <c r="I4" s="13" t="s">
        <v>25</v>
      </c>
      <c r="J4" s="12" t="s">
        <v>25</v>
      </c>
      <c r="K4" s="13" t="s">
        <v>25</v>
      </c>
      <c r="L4" s="12">
        <v>0</v>
      </c>
      <c r="M4" s="12" t="s">
        <v>25</v>
      </c>
      <c r="N4" s="13" t="s">
        <v>25</v>
      </c>
      <c r="O4" s="12" t="s">
        <v>25</v>
      </c>
      <c r="P4" s="13" t="s">
        <v>25</v>
      </c>
      <c r="Q4" s="12" t="s">
        <v>25</v>
      </c>
      <c r="R4" s="13" t="s">
        <v>25</v>
      </c>
      <c r="S4" s="12" t="s">
        <v>25</v>
      </c>
      <c r="T4" s="13" t="s">
        <v>25</v>
      </c>
      <c r="U4" s="12" t="s">
        <v>25</v>
      </c>
      <c r="V4" s="13" t="s">
        <v>25</v>
      </c>
      <c r="W4" s="12">
        <v>0</v>
      </c>
      <c r="X4" s="12" t="s">
        <v>25</v>
      </c>
      <c r="Y4" s="13" t="s">
        <v>25</v>
      </c>
      <c r="Z4" s="12" t="s">
        <v>25</v>
      </c>
      <c r="AA4" s="13" t="s">
        <v>25</v>
      </c>
      <c r="AB4" s="12" t="s">
        <v>25</v>
      </c>
      <c r="AC4" s="13" t="s">
        <v>25</v>
      </c>
      <c r="AD4" s="12" t="s">
        <v>25</v>
      </c>
      <c r="AE4" s="13" t="s">
        <v>25</v>
      </c>
      <c r="AF4" s="12" t="s">
        <v>25</v>
      </c>
      <c r="AG4" s="13" t="s">
        <v>25</v>
      </c>
      <c r="AH4" s="12">
        <v>0</v>
      </c>
      <c r="AI4" s="12">
        <v>0</v>
      </c>
      <c r="AJ4" s="13">
        <v>0</v>
      </c>
      <c r="AK4" s="12" t="s">
        <v>27</v>
      </c>
      <c r="AL4" s="13" t="s">
        <v>27</v>
      </c>
      <c r="AM4" s="12" t="s">
        <v>27</v>
      </c>
      <c r="AN4" s="13" t="s">
        <v>27</v>
      </c>
      <c r="AO4" s="12" t="s">
        <v>27</v>
      </c>
      <c r="AP4" s="13" t="s">
        <v>27</v>
      </c>
      <c r="AQ4" s="12">
        <v>0</v>
      </c>
      <c r="AR4" s="13">
        <v>0</v>
      </c>
      <c r="AS4" s="12" t="s">
        <v>27</v>
      </c>
      <c r="AT4" s="12" t="s">
        <v>27</v>
      </c>
      <c r="AU4" s="13" t="s">
        <v>27</v>
      </c>
      <c r="AV4" s="12" t="s">
        <v>27</v>
      </c>
      <c r="AW4" s="13" t="s">
        <v>27</v>
      </c>
      <c r="AX4" s="12" t="s">
        <v>27</v>
      </c>
      <c r="AY4" s="13" t="s">
        <v>27</v>
      </c>
      <c r="AZ4" s="12" t="s">
        <v>27</v>
      </c>
      <c r="BA4" s="13" t="s">
        <v>27</v>
      </c>
      <c r="BB4" s="12">
        <v>0</v>
      </c>
      <c r="BC4" s="13">
        <v>0</v>
      </c>
      <c r="BD4" s="12" t="s">
        <v>27</v>
      </c>
    </row>
    <row r="5" spans="1:56" ht="15" customHeight="1" x14ac:dyDescent="0.2">
      <c r="A5" t="s">
        <v>88</v>
      </c>
      <c r="B5" s="12" t="s">
        <v>27</v>
      </c>
      <c r="C5" s="13" t="s">
        <v>27</v>
      </c>
      <c r="D5" s="12" t="s">
        <v>27</v>
      </c>
      <c r="E5" s="13" t="s">
        <v>27</v>
      </c>
      <c r="F5" s="12" t="s">
        <v>27</v>
      </c>
      <c r="G5" s="13" t="s">
        <v>27</v>
      </c>
      <c r="H5" s="12" t="s">
        <v>27</v>
      </c>
      <c r="I5" s="13" t="s">
        <v>27</v>
      </c>
      <c r="J5" s="12">
        <v>0</v>
      </c>
      <c r="K5" s="13">
        <v>0</v>
      </c>
      <c r="L5" s="12" t="s">
        <v>27</v>
      </c>
      <c r="M5" s="12" t="s">
        <v>27</v>
      </c>
      <c r="N5" s="13" t="s">
        <v>27</v>
      </c>
      <c r="O5" s="12" t="s">
        <v>27</v>
      </c>
      <c r="P5" s="13" t="s">
        <v>27</v>
      </c>
      <c r="Q5" s="12" t="s">
        <v>27</v>
      </c>
      <c r="R5" s="13" t="s">
        <v>27</v>
      </c>
      <c r="S5" s="12" t="s">
        <v>27</v>
      </c>
      <c r="T5" s="13" t="s">
        <v>27</v>
      </c>
      <c r="U5" s="12">
        <v>0</v>
      </c>
      <c r="V5" s="13">
        <v>0</v>
      </c>
      <c r="W5" s="12" t="s">
        <v>27</v>
      </c>
      <c r="X5" s="12" t="s">
        <v>27</v>
      </c>
      <c r="Y5" s="13" t="s">
        <v>27</v>
      </c>
      <c r="Z5" s="12" t="s">
        <v>27</v>
      </c>
      <c r="AA5" s="13" t="s">
        <v>27</v>
      </c>
      <c r="AB5" s="12" t="s">
        <v>27</v>
      </c>
      <c r="AC5" s="13" t="s">
        <v>27</v>
      </c>
      <c r="AD5" s="12" t="s">
        <v>27</v>
      </c>
      <c r="AE5" s="13" t="s">
        <v>27</v>
      </c>
      <c r="AF5" s="12">
        <v>0</v>
      </c>
      <c r="AG5" s="13">
        <v>0</v>
      </c>
      <c r="AH5" s="12" t="s">
        <v>27</v>
      </c>
      <c r="AI5" s="12" t="s">
        <v>25</v>
      </c>
      <c r="AJ5" s="13" t="s">
        <v>25</v>
      </c>
      <c r="AK5" s="12" t="s">
        <v>25</v>
      </c>
      <c r="AL5" s="13" t="s">
        <v>25</v>
      </c>
      <c r="AM5" s="12" t="s">
        <v>25</v>
      </c>
      <c r="AN5" s="13" t="s">
        <v>25</v>
      </c>
      <c r="AO5" s="12" t="s">
        <v>25</v>
      </c>
      <c r="AP5" s="13" t="s">
        <v>25</v>
      </c>
      <c r="AQ5" s="12" t="s">
        <v>25</v>
      </c>
      <c r="AR5" s="13" t="s">
        <v>25</v>
      </c>
      <c r="AS5" s="12">
        <v>0</v>
      </c>
      <c r="AT5" s="12" t="s">
        <v>25</v>
      </c>
      <c r="AU5" s="13" t="s">
        <v>25</v>
      </c>
      <c r="AV5" s="12" t="s">
        <v>25</v>
      </c>
      <c r="AW5" s="13" t="s">
        <v>25</v>
      </c>
      <c r="AX5" s="12" t="s">
        <v>25</v>
      </c>
      <c r="AY5" s="13" t="s">
        <v>25</v>
      </c>
      <c r="AZ5" s="12" t="s">
        <v>25</v>
      </c>
      <c r="BA5" s="13" t="s">
        <v>25</v>
      </c>
      <c r="BB5" s="12" t="s">
        <v>25</v>
      </c>
      <c r="BC5" s="13" t="s">
        <v>25</v>
      </c>
      <c r="BD5" s="12">
        <v>0</v>
      </c>
    </row>
    <row r="6" spans="1:56" ht="15" customHeight="1" x14ac:dyDescent="0.2">
      <c r="A6" t="s">
        <v>89</v>
      </c>
      <c r="B6" s="12" t="s">
        <v>25</v>
      </c>
      <c r="C6" s="13" t="s">
        <v>25</v>
      </c>
      <c r="D6" s="12" t="s">
        <v>25</v>
      </c>
      <c r="E6" s="13" t="s">
        <v>25</v>
      </c>
      <c r="F6" s="12" t="s">
        <v>25</v>
      </c>
      <c r="G6" s="13" t="s">
        <v>25</v>
      </c>
      <c r="H6" s="12" t="s">
        <v>25</v>
      </c>
      <c r="I6" s="13" t="s">
        <v>25</v>
      </c>
      <c r="J6" s="12" t="s">
        <v>25</v>
      </c>
      <c r="K6" s="13" t="s">
        <v>25</v>
      </c>
      <c r="L6" s="12">
        <v>0</v>
      </c>
      <c r="M6" s="12" t="s">
        <v>25</v>
      </c>
      <c r="N6" s="13" t="s">
        <v>25</v>
      </c>
      <c r="O6" s="12" t="s">
        <v>25</v>
      </c>
      <c r="P6" s="13" t="s">
        <v>25</v>
      </c>
      <c r="Q6" s="12" t="s">
        <v>25</v>
      </c>
      <c r="R6" s="13" t="s">
        <v>25</v>
      </c>
      <c r="S6" s="12" t="s">
        <v>25</v>
      </c>
      <c r="T6" s="13" t="s">
        <v>25</v>
      </c>
      <c r="U6" s="12" t="s">
        <v>25</v>
      </c>
      <c r="V6" s="13" t="s">
        <v>25</v>
      </c>
      <c r="W6" s="12">
        <v>0</v>
      </c>
      <c r="X6" s="12" t="s">
        <v>25</v>
      </c>
      <c r="Y6" s="13" t="s">
        <v>25</v>
      </c>
      <c r="Z6" s="12" t="s">
        <v>25</v>
      </c>
      <c r="AA6" s="13" t="s">
        <v>25</v>
      </c>
      <c r="AB6" s="12" t="s">
        <v>25</v>
      </c>
      <c r="AC6" s="13" t="s">
        <v>25</v>
      </c>
      <c r="AD6" s="12" t="s">
        <v>25</v>
      </c>
      <c r="AE6" s="13" t="s">
        <v>25</v>
      </c>
      <c r="AF6" s="12" t="s">
        <v>25</v>
      </c>
      <c r="AG6" s="13" t="s">
        <v>25</v>
      </c>
      <c r="AH6" s="12">
        <v>0</v>
      </c>
      <c r="AI6" s="12">
        <v>0</v>
      </c>
      <c r="AJ6" s="13">
        <v>0</v>
      </c>
      <c r="AK6" s="12">
        <v>0</v>
      </c>
      <c r="AL6" s="13">
        <v>0</v>
      </c>
      <c r="AM6" s="12">
        <v>0</v>
      </c>
      <c r="AN6" s="13">
        <v>0</v>
      </c>
      <c r="AO6" s="12">
        <v>0</v>
      </c>
      <c r="AP6" s="13">
        <v>0</v>
      </c>
      <c r="AQ6" s="12" t="s">
        <v>27</v>
      </c>
      <c r="AR6" s="13" t="s">
        <v>27</v>
      </c>
      <c r="AS6" s="12" t="s">
        <v>27</v>
      </c>
      <c r="AT6" s="12" t="s">
        <v>25</v>
      </c>
      <c r="AU6" s="13" t="s">
        <v>25</v>
      </c>
      <c r="AV6" s="12" t="s">
        <v>25</v>
      </c>
      <c r="AW6" s="13" t="s">
        <v>25</v>
      </c>
      <c r="AX6" s="12" t="s">
        <v>25</v>
      </c>
      <c r="AY6" s="13" t="s">
        <v>25</v>
      </c>
      <c r="AZ6" s="12" t="s">
        <v>25</v>
      </c>
      <c r="BA6" s="13" t="s">
        <v>25</v>
      </c>
      <c r="BB6" s="12" t="s">
        <v>25</v>
      </c>
      <c r="BC6" s="13" t="s">
        <v>25</v>
      </c>
      <c r="BD6" s="12">
        <v>0</v>
      </c>
    </row>
    <row r="7" spans="1:56" ht="15" customHeight="1" x14ac:dyDescent="0.2">
      <c r="A7" t="s">
        <v>90</v>
      </c>
      <c r="B7" s="12" t="s">
        <v>27</v>
      </c>
      <c r="C7" s="13" t="s">
        <v>27</v>
      </c>
      <c r="D7" s="12" t="s">
        <v>27</v>
      </c>
      <c r="E7" s="13" t="s">
        <v>27</v>
      </c>
      <c r="F7" s="12" t="s">
        <v>27</v>
      </c>
      <c r="G7" s="13" t="s">
        <v>27</v>
      </c>
      <c r="H7" s="12" t="s">
        <v>27</v>
      </c>
      <c r="I7" s="13" t="s">
        <v>27</v>
      </c>
      <c r="J7" s="12">
        <v>0</v>
      </c>
      <c r="K7" s="13">
        <v>0</v>
      </c>
      <c r="L7" s="12" t="s">
        <v>27</v>
      </c>
      <c r="M7" s="12" t="s">
        <v>25</v>
      </c>
      <c r="N7" s="13" t="s">
        <v>25</v>
      </c>
      <c r="O7" s="12" t="s">
        <v>25</v>
      </c>
      <c r="P7" s="13" t="s">
        <v>25</v>
      </c>
      <c r="Q7" s="12" t="s">
        <v>25</v>
      </c>
      <c r="R7" s="13" t="s">
        <v>25</v>
      </c>
      <c r="S7" s="12" t="s">
        <v>25</v>
      </c>
      <c r="T7" s="13" t="s">
        <v>25</v>
      </c>
      <c r="U7" s="12" t="s">
        <v>25</v>
      </c>
      <c r="V7" s="13" t="s">
        <v>25</v>
      </c>
      <c r="W7" s="12">
        <v>0</v>
      </c>
      <c r="X7" s="12" t="s">
        <v>25</v>
      </c>
      <c r="Y7" s="13" t="s">
        <v>25</v>
      </c>
      <c r="Z7" s="12" t="s">
        <v>25</v>
      </c>
      <c r="AA7" s="13" t="s">
        <v>25</v>
      </c>
      <c r="AB7" s="12" t="s">
        <v>25</v>
      </c>
      <c r="AC7" s="13" t="s">
        <v>25</v>
      </c>
      <c r="AD7" s="12" t="s">
        <v>25</v>
      </c>
      <c r="AE7" s="13" t="s">
        <v>25</v>
      </c>
      <c r="AF7" s="12" t="s">
        <v>25</v>
      </c>
      <c r="AG7" s="13" t="s">
        <v>25</v>
      </c>
      <c r="AH7" s="12">
        <v>0</v>
      </c>
      <c r="AI7" s="12" t="s">
        <v>25</v>
      </c>
      <c r="AJ7" s="13" t="s">
        <v>25</v>
      </c>
      <c r="AK7" s="12" t="s">
        <v>25</v>
      </c>
      <c r="AL7" s="13" t="s">
        <v>25</v>
      </c>
      <c r="AM7" s="12" t="s">
        <v>25</v>
      </c>
      <c r="AN7" s="13" t="s">
        <v>25</v>
      </c>
      <c r="AO7" s="12" t="s">
        <v>25</v>
      </c>
      <c r="AP7" s="13" t="s">
        <v>25</v>
      </c>
      <c r="AQ7" s="12" t="s">
        <v>25</v>
      </c>
      <c r="AR7" s="13" t="s">
        <v>25</v>
      </c>
      <c r="AS7" s="12">
        <v>0</v>
      </c>
      <c r="AT7" s="12" t="s">
        <v>27</v>
      </c>
      <c r="AU7" s="13" t="s">
        <v>27</v>
      </c>
      <c r="AV7" s="12" t="s">
        <v>27</v>
      </c>
      <c r="AW7" s="13" t="s">
        <v>27</v>
      </c>
      <c r="AX7" s="12" t="s">
        <v>27</v>
      </c>
      <c r="AY7" s="13" t="s">
        <v>27</v>
      </c>
      <c r="AZ7" s="12" t="s">
        <v>27</v>
      </c>
      <c r="BA7" s="13" t="s">
        <v>27</v>
      </c>
      <c r="BB7" s="12">
        <v>0</v>
      </c>
      <c r="BC7" s="13">
        <v>0</v>
      </c>
      <c r="BD7" s="12" t="s">
        <v>27</v>
      </c>
    </row>
    <row r="8" spans="1:56" ht="15" customHeight="1" x14ac:dyDescent="0.2">
      <c r="A8" t="s">
        <v>91</v>
      </c>
      <c r="B8" s="12" t="s">
        <v>25</v>
      </c>
      <c r="C8" s="13" t="s">
        <v>25</v>
      </c>
      <c r="D8" s="12" t="s">
        <v>25</v>
      </c>
      <c r="E8" s="13" t="s">
        <v>25</v>
      </c>
      <c r="F8" s="12" t="s">
        <v>25</v>
      </c>
      <c r="G8" s="13" t="s">
        <v>25</v>
      </c>
      <c r="H8" s="12" t="s">
        <v>25</v>
      </c>
      <c r="I8" s="13" t="s">
        <v>25</v>
      </c>
      <c r="J8" s="12" t="s">
        <v>25</v>
      </c>
      <c r="K8" s="13" t="s">
        <v>25</v>
      </c>
      <c r="L8" s="12">
        <v>0</v>
      </c>
      <c r="M8" s="12" t="s">
        <v>25</v>
      </c>
      <c r="N8" s="13" t="s">
        <v>25</v>
      </c>
      <c r="O8" s="12" t="s">
        <v>25</v>
      </c>
      <c r="P8" s="13" t="s">
        <v>25</v>
      </c>
      <c r="Q8" s="12" t="s">
        <v>25</v>
      </c>
      <c r="R8" s="13" t="s">
        <v>25</v>
      </c>
      <c r="S8" s="12" t="s">
        <v>25</v>
      </c>
      <c r="T8" s="13" t="s">
        <v>25</v>
      </c>
      <c r="U8" s="12" t="s">
        <v>25</v>
      </c>
      <c r="V8" s="13" t="s">
        <v>25</v>
      </c>
      <c r="W8" s="12">
        <v>0</v>
      </c>
      <c r="X8" s="12" t="s">
        <v>25</v>
      </c>
      <c r="Y8" s="13" t="s">
        <v>25</v>
      </c>
      <c r="Z8" s="12" t="s">
        <v>25</v>
      </c>
      <c r="AA8" s="13" t="s">
        <v>25</v>
      </c>
      <c r="AB8" s="12" t="s">
        <v>25</v>
      </c>
      <c r="AC8" s="13" t="s">
        <v>25</v>
      </c>
      <c r="AD8" s="12" t="s">
        <v>25</v>
      </c>
      <c r="AE8" s="13" t="s">
        <v>25</v>
      </c>
      <c r="AF8" s="12" t="s">
        <v>25</v>
      </c>
      <c r="AG8" s="13" t="s">
        <v>25</v>
      </c>
      <c r="AH8" s="12">
        <v>0</v>
      </c>
      <c r="AI8" s="12" t="s">
        <v>25</v>
      </c>
      <c r="AJ8" s="13" t="s">
        <v>25</v>
      </c>
      <c r="AK8" s="12" t="s">
        <v>25</v>
      </c>
      <c r="AL8" s="13" t="s">
        <v>25</v>
      </c>
      <c r="AM8" s="12" t="s">
        <v>25</v>
      </c>
      <c r="AN8" s="13" t="s">
        <v>25</v>
      </c>
      <c r="AO8" s="12" t="s">
        <v>25</v>
      </c>
      <c r="AP8" s="13" t="s">
        <v>25</v>
      </c>
      <c r="AQ8" s="12" t="s">
        <v>25</v>
      </c>
      <c r="AR8" s="13" t="s">
        <v>25</v>
      </c>
      <c r="AS8" s="12">
        <v>0</v>
      </c>
      <c r="AT8" s="12" t="s">
        <v>27</v>
      </c>
      <c r="AU8" s="13" t="s">
        <v>27</v>
      </c>
      <c r="AV8" s="12" t="s">
        <v>27</v>
      </c>
      <c r="AW8" s="13" t="s">
        <v>27</v>
      </c>
      <c r="AX8" s="12" t="s">
        <v>27</v>
      </c>
      <c r="AY8" s="13" t="s">
        <v>27</v>
      </c>
      <c r="AZ8" s="12" t="s">
        <v>27</v>
      </c>
      <c r="BA8" s="13" t="s">
        <v>27</v>
      </c>
      <c r="BB8" s="12">
        <v>0</v>
      </c>
      <c r="BC8" s="13">
        <v>0</v>
      </c>
      <c r="BD8" s="12" t="s">
        <v>27</v>
      </c>
    </row>
    <row r="9" spans="1:56" ht="15" customHeight="1" x14ac:dyDescent="0.2">
      <c r="A9" t="s">
        <v>92</v>
      </c>
      <c r="B9" s="12">
        <v>15</v>
      </c>
      <c r="C9" s="13">
        <v>1</v>
      </c>
      <c r="D9" s="12">
        <v>15</v>
      </c>
      <c r="E9" s="13">
        <v>1</v>
      </c>
      <c r="F9" s="12">
        <v>15</v>
      </c>
      <c r="G9" s="13">
        <v>1</v>
      </c>
      <c r="H9" s="12">
        <v>15</v>
      </c>
      <c r="I9" s="13">
        <v>1</v>
      </c>
      <c r="J9" s="12">
        <v>0</v>
      </c>
      <c r="K9" s="13">
        <v>0</v>
      </c>
      <c r="L9" s="12">
        <v>15</v>
      </c>
      <c r="M9" s="12">
        <v>5</v>
      </c>
      <c r="N9" s="13">
        <v>1</v>
      </c>
      <c r="O9" s="12">
        <v>5</v>
      </c>
      <c r="P9" s="13">
        <v>1</v>
      </c>
      <c r="Q9" s="12">
        <v>5</v>
      </c>
      <c r="R9" s="13">
        <v>1</v>
      </c>
      <c r="S9" s="12">
        <v>5</v>
      </c>
      <c r="T9" s="13">
        <v>1</v>
      </c>
      <c r="U9" s="12">
        <v>0</v>
      </c>
      <c r="V9" s="13">
        <v>0</v>
      </c>
      <c r="W9" s="12">
        <v>5</v>
      </c>
      <c r="X9" s="12">
        <v>15</v>
      </c>
      <c r="Y9" s="13">
        <v>0.92857140000000005</v>
      </c>
      <c r="Z9" s="12">
        <v>15</v>
      </c>
      <c r="AA9" s="13">
        <v>1</v>
      </c>
      <c r="AB9" s="12">
        <v>15</v>
      </c>
      <c r="AC9" s="13">
        <v>1</v>
      </c>
      <c r="AD9" s="12">
        <v>15</v>
      </c>
      <c r="AE9" s="13">
        <v>1</v>
      </c>
      <c r="AF9" s="12">
        <v>0</v>
      </c>
      <c r="AG9" s="13">
        <v>0</v>
      </c>
      <c r="AH9" s="12">
        <v>15</v>
      </c>
      <c r="AI9" s="12">
        <v>25</v>
      </c>
      <c r="AJ9" s="13">
        <v>0.86206899999999997</v>
      </c>
      <c r="AK9" s="12">
        <v>30</v>
      </c>
      <c r="AL9" s="13">
        <v>1</v>
      </c>
      <c r="AM9" s="12">
        <v>30</v>
      </c>
      <c r="AN9" s="13">
        <v>1</v>
      </c>
      <c r="AO9" s="12">
        <v>30</v>
      </c>
      <c r="AP9" s="13">
        <v>1</v>
      </c>
      <c r="AQ9" s="12">
        <v>0</v>
      </c>
      <c r="AR9" s="13">
        <v>0</v>
      </c>
      <c r="AS9" s="12">
        <v>30</v>
      </c>
      <c r="AT9" s="12">
        <v>15</v>
      </c>
      <c r="AU9" s="13">
        <v>0.92857140000000005</v>
      </c>
      <c r="AV9" s="12">
        <v>15</v>
      </c>
      <c r="AW9" s="13">
        <v>1</v>
      </c>
      <c r="AX9" s="12">
        <v>15</v>
      </c>
      <c r="AY9" s="13">
        <v>1</v>
      </c>
      <c r="AZ9" s="12">
        <v>15</v>
      </c>
      <c r="BA9" s="13">
        <v>1</v>
      </c>
      <c r="BB9" s="12">
        <v>0</v>
      </c>
      <c r="BC9" s="13">
        <v>0</v>
      </c>
      <c r="BD9" s="12">
        <v>15</v>
      </c>
    </row>
    <row r="10" spans="1:56" ht="15" customHeight="1" x14ac:dyDescent="0.2">
      <c r="A10" t="s">
        <v>31</v>
      </c>
      <c r="B10" s="12" t="s">
        <v>27</v>
      </c>
      <c r="C10" s="13" t="s">
        <v>27</v>
      </c>
      <c r="D10" s="12">
        <v>5</v>
      </c>
      <c r="E10" s="13" t="s">
        <v>27</v>
      </c>
      <c r="F10" s="12">
        <v>10</v>
      </c>
      <c r="G10" s="13" t="s">
        <v>27</v>
      </c>
      <c r="H10" s="12">
        <v>10</v>
      </c>
      <c r="I10" s="13" t="s">
        <v>27</v>
      </c>
      <c r="J10" s="12" t="s">
        <v>27</v>
      </c>
      <c r="K10" s="13" t="s">
        <v>27</v>
      </c>
      <c r="L10" s="12">
        <v>10</v>
      </c>
      <c r="M10" s="12" t="s">
        <v>27</v>
      </c>
      <c r="N10" s="13" t="s">
        <v>27</v>
      </c>
      <c r="O10" s="12">
        <v>5</v>
      </c>
      <c r="P10" s="13" t="s">
        <v>27</v>
      </c>
      <c r="Q10" s="12">
        <v>5</v>
      </c>
      <c r="R10" s="13" t="s">
        <v>27</v>
      </c>
      <c r="S10" s="12">
        <v>5</v>
      </c>
      <c r="T10" s="13" t="s">
        <v>27</v>
      </c>
      <c r="U10" s="12">
        <v>0</v>
      </c>
      <c r="V10" s="13">
        <v>0</v>
      </c>
      <c r="W10" s="12">
        <v>5</v>
      </c>
      <c r="X10" s="12" t="s">
        <v>27</v>
      </c>
      <c r="Y10" s="13" t="s">
        <v>27</v>
      </c>
      <c r="Z10" s="12" t="s">
        <v>27</v>
      </c>
      <c r="AA10" s="13" t="s">
        <v>27</v>
      </c>
      <c r="AB10" s="12" t="s">
        <v>27</v>
      </c>
      <c r="AC10" s="13" t="s">
        <v>27</v>
      </c>
      <c r="AD10" s="12" t="s">
        <v>27</v>
      </c>
      <c r="AE10" s="13" t="s">
        <v>27</v>
      </c>
      <c r="AF10" s="12">
        <v>0</v>
      </c>
      <c r="AG10" s="13">
        <v>0</v>
      </c>
      <c r="AH10" s="12" t="s">
        <v>27</v>
      </c>
      <c r="AI10" s="12">
        <v>0</v>
      </c>
      <c r="AJ10" s="13">
        <v>0</v>
      </c>
      <c r="AK10" s="12" t="s">
        <v>27</v>
      </c>
      <c r="AL10" s="13" t="s">
        <v>27</v>
      </c>
      <c r="AM10" s="12" t="s">
        <v>27</v>
      </c>
      <c r="AN10" s="13" t="s">
        <v>27</v>
      </c>
      <c r="AO10" s="12" t="s">
        <v>27</v>
      </c>
      <c r="AP10" s="13" t="s">
        <v>27</v>
      </c>
      <c r="AQ10" s="12" t="s">
        <v>27</v>
      </c>
      <c r="AR10" s="13" t="s">
        <v>27</v>
      </c>
      <c r="AS10" s="12" t="s">
        <v>27</v>
      </c>
      <c r="AT10" s="12" t="s">
        <v>27</v>
      </c>
      <c r="AU10" s="13" t="s">
        <v>27</v>
      </c>
      <c r="AV10" s="12" t="s">
        <v>27</v>
      </c>
      <c r="AW10" s="13" t="s">
        <v>27</v>
      </c>
      <c r="AX10" s="12" t="s">
        <v>27</v>
      </c>
      <c r="AY10" s="13" t="s">
        <v>27</v>
      </c>
      <c r="AZ10" s="12" t="s">
        <v>27</v>
      </c>
      <c r="BA10" s="13" t="s">
        <v>27</v>
      </c>
      <c r="BB10" s="12">
        <v>0</v>
      </c>
      <c r="BC10" s="13">
        <v>0</v>
      </c>
      <c r="BD10" s="12" t="s">
        <v>27</v>
      </c>
    </row>
    <row r="11" spans="1:56" ht="15" customHeight="1" x14ac:dyDescent="0.2">
      <c r="A11" t="s">
        <v>32</v>
      </c>
      <c r="B11" s="12" t="s">
        <v>25</v>
      </c>
      <c r="C11" s="13" t="s">
        <v>25</v>
      </c>
      <c r="D11" s="12" t="s">
        <v>25</v>
      </c>
      <c r="E11" s="13" t="s">
        <v>25</v>
      </c>
      <c r="F11" s="12" t="s">
        <v>25</v>
      </c>
      <c r="G11" s="13" t="s">
        <v>25</v>
      </c>
      <c r="H11" s="12" t="s">
        <v>25</v>
      </c>
      <c r="I11" s="13" t="s">
        <v>25</v>
      </c>
      <c r="J11" s="12" t="s">
        <v>25</v>
      </c>
      <c r="K11" s="13" t="s">
        <v>25</v>
      </c>
      <c r="L11" s="12">
        <v>0</v>
      </c>
      <c r="M11" s="12" t="s">
        <v>25</v>
      </c>
      <c r="N11" s="13" t="s">
        <v>25</v>
      </c>
      <c r="O11" s="12" t="s">
        <v>25</v>
      </c>
      <c r="P11" s="13" t="s">
        <v>25</v>
      </c>
      <c r="Q11" s="12" t="s">
        <v>25</v>
      </c>
      <c r="R11" s="13" t="s">
        <v>25</v>
      </c>
      <c r="S11" s="12" t="s">
        <v>25</v>
      </c>
      <c r="T11" s="13" t="s">
        <v>25</v>
      </c>
      <c r="U11" s="12" t="s">
        <v>25</v>
      </c>
      <c r="V11" s="13" t="s">
        <v>25</v>
      </c>
      <c r="W11" s="12">
        <v>0</v>
      </c>
      <c r="X11" s="12" t="s">
        <v>25</v>
      </c>
      <c r="Y11" s="13" t="s">
        <v>25</v>
      </c>
      <c r="Z11" s="12" t="s">
        <v>25</v>
      </c>
      <c r="AA11" s="13" t="s">
        <v>25</v>
      </c>
      <c r="AB11" s="12" t="s">
        <v>25</v>
      </c>
      <c r="AC11" s="13" t="s">
        <v>25</v>
      </c>
      <c r="AD11" s="12" t="s">
        <v>25</v>
      </c>
      <c r="AE11" s="13" t="s">
        <v>25</v>
      </c>
      <c r="AF11" s="12" t="s">
        <v>25</v>
      </c>
      <c r="AG11" s="13" t="s">
        <v>25</v>
      </c>
      <c r="AH11" s="12">
        <v>0</v>
      </c>
      <c r="AI11" s="12" t="s">
        <v>27</v>
      </c>
      <c r="AJ11" s="13" t="s">
        <v>27</v>
      </c>
      <c r="AK11" s="12" t="s">
        <v>27</v>
      </c>
      <c r="AL11" s="13" t="s">
        <v>27</v>
      </c>
      <c r="AM11" s="12">
        <v>5</v>
      </c>
      <c r="AN11" s="13" t="s">
        <v>27</v>
      </c>
      <c r="AO11" s="12">
        <v>5</v>
      </c>
      <c r="AP11" s="13" t="s">
        <v>27</v>
      </c>
      <c r="AQ11" s="12">
        <v>0</v>
      </c>
      <c r="AR11" s="13">
        <v>0</v>
      </c>
      <c r="AS11" s="12">
        <v>5</v>
      </c>
      <c r="AT11" s="12">
        <v>0</v>
      </c>
      <c r="AU11" s="13">
        <v>0</v>
      </c>
      <c r="AV11" s="12" t="s">
        <v>27</v>
      </c>
      <c r="AW11" s="13" t="s">
        <v>27</v>
      </c>
      <c r="AX11" s="12" t="s">
        <v>27</v>
      </c>
      <c r="AY11" s="13" t="s">
        <v>27</v>
      </c>
      <c r="AZ11" s="12" t="s">
        <v>27</v>
      </c>
      <c r="BA11" s="13" t="s">
        <v>27</v>
      </c>
      <c r="BB11" s="12">
        <v>0</v>
      </c>
      <c r="BC11" s="13">
        <v>0</v>
      </c>
      <c r="BD11" s="12" t="s">
        <v>27</v>
      </c>
    </row>
    <row r="12" spans="1:56" ht="15" customHeight="1" x14ac:dyDescent="0.2">
      <c r="A12" t="s">
        <v>93</v>
      </c>
      <c r="B12" s="12" t="s">
        <v>27</v>
      </c>
      <c r="C12" s="13" t="s">
        <v>27</v>
      </c>
      <c r="D12" s="12" t="s">
        <v>27</v>
      </c>
      <c r="E12" s="13" t="s">
        <v>27</v>
      </c>
      <c r="F12" s="12" t="s">
        <v>27</v>
      </c>
      <c r="G12" s="13" t="s">
        <v>27</v>
      </c>
      <c r="H12" s="12" t="s">
        <v>27</v>
      </c>
      <c r="I12" s="13" t="s">
        <v>27</v>
      </c>
      <c r="J12" s="12">
        <v>0</v>
      </c>
      <c r="K12" s="13">
        <v>0</v>
      </c>
      <c r="L12" s="12" t="s">
        <v>27</v>
      </c>
      <c r="M12" s="12" t="s">
        <v>25</v>
      </c>
      <c r="N12" s="13" t="s">
        <v>25</v>
      </c>
      <c r="O12" s="12" t="s">
        <v>25</v>
      </c>
      <c r="P12" s="13" t="s">
        <v>25</v>
      </c>
      <c r="Q12" s="12" t="s">
        <v>25</v>
      </c>
      <c r="R12" s="13" t="s">
        <v>25</v>
      </c>
      <c r="S12" s="12" t="s">
        <v>25</v>
      </c>
      <c r="T12" s="13" t="s">
        <v>25</v>
      </c>
      <c r="U12" s="12" t="s">
        <v>25</v>
      </c>
      <c r="V12" s="13" t="s">
        <v>25</v>
      </c>
      <c r="W12" s="12">
        <v>0</v>
      </c>
      <c r="X12" s="12" t="s">
        <v>27</v>
      </c>
      <c r="Y12" s="13" t="s">
        <v>27</v>
      </c>
      <c r="Z12" s="12">
        <v>5</v>
      </c>
      <c r="AA12" s="13" t="s">
        <v>27</v>
      </c>
      <c r="AB12" s="12">
        <v>5</v>
      </c>
      <c r="AC12" s="13" t="s">
        <v>27</v>
      </c>
      <c r="AD12" s="12">
        <v>5</v>
      </c>
      <c r="AE12" s="13" t="s">
        <v>27</v>
      </c>
      <c r="AF12" s="12">
        <v>0</v>
      </c>
      <c r="AG12" s="13">
        <v>0</v>
      </c>
      <c r="AH12" s="12">
        <v>5</v>
      </c>
      <c r="AI12" s="12" t="s">
        <v>27</v>
      </c>
      <c r="AJ12" s="13" t="s">
        <v>27</v>
      </c>
      <c r="AK12" s="12" t="s">
        <v>27</v>
      </c>
      <c r="AL12" s="13" t="s">
        <v>27</v>
      </c>
      <c r="AM12" s="12" t="s">
        <v>27</v>
      </c>
      <c r="AN12" s="13" t="s">
        <v>27</v>
      </c>
      <c r="AO12" s="12" t="s">
        <v>27</v>
      </c>
      <c r="AP12" s="13" t="s">
        <v>27</v>
      </c>
      <c r="AQ12" s="12">
        <v>0</v>
      </c>
      <c r="AR12" s="13">
        <v>0</v>
      </c>
      <c r="AS12" s="12" t="s">
        <v>27</v>
      </c>
      <c r="AT12" s="12" t="s">
        <v>27</v>
      </c>
      <c r="AU12" s="13" t="s">
        <v>27</v>
      </c>
      <c r="AV12" s="12" t="s">
        <v>27</v>
      </c>
      <c r="AW12" s="13" t="s">
        <v>27</v>
      </c>
      <c r="AX12" s="12" t="s">
        <v>27</v>
      </c>
      <c r="AY12" s="13" t="s">
        <v>27</v>
      </c>
      <c r="AZ12" s="12" t="s">
        <v>27</v>
      </c>
      <c r="BA12" s="13" t="s">
        <v>27</v>
      </c>
      <c r="BB12" s="12">
        <v>0</v>
      </c>
      <c r="BC12" s="13">
        <v>0</v>
      </c>
      <c r="BD12" s="12" t="s">
        <v>27</v>
      </c>
    </row>
    <row r="13" spans="1:56" ht="15" customHeight="1" x14ac:dyDescent="0.2">
      <c r="A13" t="s">
        <v>36</v>
      </c>
      <c r="B13" s="12" t="s">
        <v>27</v>
      </c>
      <c r="C13" s="13" t="s">
        <v>27</v>
      </c>
      <c r="D13" s="12">
        <v>5</v>
      </c>
      <c r="E13" s="13" t="s">
        <v>27</v>
      </c>
      <c r="F13" s="12">
        <v>10</v>
      </c>
      <c r="G13" s="13" t="s">
        <v>27</v>
      </c>
      <c r="H13" s="12">
        <v>10</v>
      </c>
      <c r="I13" s="13" t="s">
        <v>27</v>
      </c>
      <c r="J13" s="12" t="s">
        <v>27</v>
      </c>
      <c r="K13" s="13" t="s">
        <v>27</v>
      </c>
      <c r="L13" s="12">
        <v>10</v>
      </c>
      <c r="M13" s="12">
        <v>15</v>
      </c>
      <c r="N13" s="13" t="s">
        <v>27</v>
      </c>
      <c r="O13" s="12">
        <v>15</v>
      </c>
      <c r="P13" s="13" t="s">
        <v>27</v>
      </c>
      <c r="Q13" s="12">
        <v>20</v>
      </c>
      <c r="R13" s="13" t="s">
        <v>27</v>
      </c>
      <c r="S13" s="12">
        <v>25</v>
      </c>
      <c r="T13" s="13" t="s">
        <v>27</v>
      </c>
      <c r="U13" s="12" t="s">
        <v>27</v>
      </c>
      <c r="V13" s="13" t="s">
        <v>27</v>
      </c>
      <c r="W13" s="12">
        <v>25</v>
      </c>
      <c r="X13" s="12">
        <v>5</v>
      </c>
      <c r="Y13" s="13" t="s">
        <v>27</v>
      </c>
      <c r="Z13" s="12">
        <v>10</v>
      </c>
      <c r="AA13" s="13" t="s">
        <v>27</v>
      </c>
      <c r="AB13" s="12">
        <v>15</v>
      </c>
      <c r="AC13" s="13" t="s">
        <v>27</v>
      </c>
      <c r="AD13" s="12">
        <v>15</v>
      </c>
      <c r="AE13" s="13" t="s">
        <v>27</v>
      </c>
      <c r="AF13" s="12" t="s">
        <v>27</v>
      </c>
      <c r="AG13" s="13" t="s">
        <v>27</v>
      </c>
      <c r="AH13" s="12">
        <v>15</v>
      </c>
      <c r="AI13" s="12">
        <v>5</v>
      </c>
      <c r="AJ13" s="13">
        <v>0.24137929999999999</v>
      </c>
      <c r="AK13" s="12">
        <v>10</v>
      </c>
      <c r="AL13" s="13">
        <v>0.41379310000000002</v>
      </c>
      <c r="AM13" s="12">
        <v>20</v>
      </c>
      <c r="AN13" s="13">
        <v>0.62068970000000001</v>
      </c>
      <c r="AO13" s="12">
        <v>20</v>
      </c>
      <c r="AP13" s="13">
        <v>0.75862070000000004</v>
      </c>
      <c r="AQ13" s="12">
        <v>5</v>
      </c>
      <c r="AR13" s="13">
        <v>0.24137929999999999</v>
      </c>
      <c r="AS13" s="12">
        <v>30</v>
      </c>
      <c r="AT13" s="12">
        <v>5</v>
      </c>
      <c r="AU13" s="13" t="s">
        <v>27</v>
      </c>
      <c r="AV13" s="12">
        <v>10</v>
      </c>
      <c r="AW13" s="13" t="s">
        <v>27</v>
      </c>
      <c r="AX13" s="12">
        <v>15</v>
      </c>
      <c r="AY13" s="13" t="s">
        <v>27</v>
      </c>
      <c r="AZ13" s="12">
        <v>15</v>
      </c>
      <c r="BA13" s="13" t="s">
        <v>27</v>
      </c>
      <c r="BB13" s="12" t="s">
        <v>27</v>
      </c>
      <c r="BC13" s="13" t="s">
        <v>27</v>
      </c>
      <c r="BD13" s="12">
        <v>20</v>
      </c>
    </row>
    <row r="14" spans="1:56" ht="15" customHeight="1" x14ac:dyDescent="0.2">
      <c r="A14" t="s">
        <v>94</v>
      </c>
      <c r="B14" s="12" t="s">
        <v>27</v>
      </c>
      <c r="C14" s="13" t="s">
        <v>27</v>
      </c>
      <c r="D14" s="12" t="s">
        <v>27</v>
      </c>
      <c r="E14" s="13" t="s">
        <v>27</v>
      </c>
      <c r="F14" s="12" t="s">
        <v>27</v>
      </c>
      <c r="G14" s="13" t="s">
        <v>27</v>
      </c>
      <c r="H14" s="12" t="s">
        <v>27</v>
      </c>
      <c r="I14" s="13" t="s">
        <v>27</v>
      </c>
      <c r="J14" s="12">
        <v>0</v>
      </c>
      <c r="K14" s="13">
        <v>0</v>
      </c>
      <c r="L14" s="12" t="s">
        <v>27</v>
      </c>
      <c r="M14" s="12" t="s">
        <v>25</v>
      </c>
      <c r="N14" s="13" t="s">
        <v>25</v>
      </c>
      <c r="O14" s="12" t="s">
        <v>25</v>
      </c>
      <c r="P14" s="13" t="s">
        <v>25</v>
      </c>
      <c r="Q14" s="12" t="s">
        <v>25</v>
      </c>
      <c r="R14" s="13" t="s">
        <v>25</v>
      </c>
      <c r="S14" s="12" t="s">
        <v>25</v>
      </c>
      <c r="T14" s="13" t="s">
        <v>25</v>
      </c>
      <c r="U14" s="12" t="s">
        <v>25</v>
      </c>
      <c r="V14" s="13" t="s">
        <v>25</v>
      </c>
      <c r="W14" s="12">
        <v>0</v>
      </c>
      <c r="X14" s="12">
        <v>0</v>
      </c>
      <c r="Y14" s="13">
        <v>0</v>
      </c>
      <c r="Z14" s="12" t="s">
        <v>27</v>
      </c>
      <c r="AA14" s="13" t="s">
        <v>27</v>
      </c>
      <c r="AB14" s="12" t="s">
        <v>27</v>
      </c>
      <c r="AC14" s="13" t="s">
        <v>27</v>
      </c>
      <c r="AD14" s="12" t="s">
        <v>27</v>
      </c>
      <c r="AE14" s="13" t="s">
        <v>27</v>
      </c>
      <c r="AF14" s="12">
        <v>0</v>
      </c>
      <c r="AG14" s="13">
        <v>0</v>
      </c>
      <c r="AH14" s="12" t="s">
        <v>27</v>
      </c>
      <c r="AI14" s="12">
        <v>0</v>
      </c>
      <c r="AJ14" s="13">
        <v>0</v>
      </c>
      <c r="AK14" s="12">
        <v>0</v>
      </c>
      <c r="AL14" s="13">
        <v>0</v>
      </c>
      <c r="AM14" s="12" t="s">
        <v>27</v>
      </c>
      <c r="AN14" s="13" t="s">
        <v>27</v>
      </c>
      <c r="AO14" s="12" t="s">
        <v>27</v>
      </c>
      <c r="AP14" s="13" t="s">
        <v>27</v>
      </c>
      <c r="AQ14" s="12" t="s">
        <v>27</v>
      </c>
      <c r="AR14" s="13" t="s">
        <v>27</v>
      </c>
      <c r="AS14" s="12" t="s">
        <v>27</v>
      </c>
      <c r="AT14" s="12">
        <v>0</v>
      </c>
      <c r="AU14" s="13">
        <v>0</v>
      </c>
      <c r="AV14" s="12">
        <v>0</v>
      </c>
      <c r="AW14" s="13">
        <v>0</v>
      </c>
      <c r="AX14" s="12" t="s">
        <v>27</v>
      </c>
      <c r="AY14" s="13" t="s">
        <v>27</v>
      </c>
      <c r="AZ14" s="12" t="s">
        <v>27</v>
      </c>
      <c r="BA14" s="13" t="s">
        <v>27</v>
      </c>
      <c r="BB14" s="12">
        <v>0</v>
      </c>
      <c r="BC14" s="13">
        <v>0</v>
      </c>
      <c r="BD14" s="12" t="s">
        <v>27</v>
      </c>
    </row>
    <row r="15" spans="1:56" ht="15" customHeight="1" x14ac:dyDescent="0.2">
      <c r="A15" s="23" t="s">
        <v>95</v>
      </c>
      <c r="B15" s="24" t="s">
        <v>25</v>
      </c>
      <c r="C15" s="25" t="s">
        <v>25</v>
      </c>
      <c r="D15" s="24" t="s">
        <v>25</v>
      </c>
      <c r="E15" s="25" t="s">
        <v>25</v>
      </c>
      <c r="F15" s="24" t="s">
        <v>25</v>
      </c>
      <c r="G15" s="25" t="s">
        <v>25</v>
      </c>
      <c r="H15" s="24" t="s">
        <v>25</v>
      </c>
      <c r="I15" s="25" t="s">
        <v>25</v>
      </c>
      <c r="J15" s="24" t="s">
        <v>25</v>
      </c>
      <c r="K15" s="25" t="s">
        <v>25</v>
      </c>
      <c r="L15" s="24">
        <v>0</v>
      </c>
      <c r="M15" s="24">
        <v>5</v>
      </c>
      <c r="N15" s="25">
        <v>1</v>
      </c>
      <c r="O15" s="24">
        <v>5</v>
      </c>
      <c r="P15" s="25">
        <v>1</v>
      </c>
      <c r="Q15" s="24">
        <v>5</v>
      </c>
      <c r="R15" s="25">
        <v>1</v>
      </c>
      <c r="S15" s="24">
        <v>5</v>
      </c>
      <c r="T15" s="25">
        <v>1</v>
      </c>
      <c r="U15" s="24">
        <v>0</v>
      </c>
      <c r="V15" s="25">
        <v>0</v>
      </c>
      <c r="W15" s="24">
        <v>5</v>
      </c>
      <c r="X15" s="24">
        <v>10</v>
      </c>
      <c r="Y15" s="25">
        <v>0.92307689999999998</v>
      </c>
      <c r="Z15" s="24">
        <v>15</v>
      </c>
      <c r="AA15" s="25">
        <v>1</v>
      </c>
      <c r="AB15" s="24">
        <v>15</v>
      </c>
      <c r="AC15" s="25">
        <v>1</v>
      </c>
      <c r="AD15" s="24">
        <v>15</v>
      </c>
      <c r="AE15" s="25">
        <v>1</v>
      </c>
      <c r="AF15" s="24">
        <v>0</v>
      </c>
      <c r="AG15" s="25">
        <v>0</v>
      </c>
      <c r="AH15" s="24">
        <v>15</v>
      </c>
      <c r="AI15" s="24">
        <v>15</v>
      </c>
      <c r="AJ15" s="25">
        <v>1</v>
      </c>
      <c r="AK15" s="24">
        <v>15</v>
      </c>
      <c r="AL15" s="25">
        <v>1</v>
      </c>
      <c r="AM15" s="24">
        <v>15</v>
      </c>
      <c r="AN15" s="25">
        <v>1</v>
      </c>
      <c r="AO15" s="24">
        <v>15</v>
      </c>
      <c r="AP15" s="25">
        <v>1</v>
      </c>
      <c r="AQ15" s="24">
        <v>0</v>
      </c>
      <c r="AR15" s="25">
        <v>0</v>
      </c>
      <c r="AS15" s="24">
        <v>15</v>
      </c>
      <c r="AT15" s="24" t="s">
        <v>27</v>
      </c>
      <c r="AU15" s="25" t="s">
        <v>27</v>
      </c>
      <c r="AV15" s="24" t="s">
        <v>27</v>
      </c>
      <c r="AW15" s="25" t="s">
        <v>27</v>
      </c>
      <c r="AX15" s="24" t="s">
        <v>27</v>
      </c>
      <c r="AY15" s="25" t="s">
        <v>27</v>
      </c>
      <c r="AZ15" s="24" t="s">
        <v>27</v>
      </c>
      <c r="BA15" s="25" t="s">
        <v>27</v>
      </c>
      <c r="BB15" s="24">
        <v>0</v>
      </c>
      <c r="BC15" s="25">
        <v>0</v>
      </c>
      <c r="BD15" s="24" t="s">
        <v>27</v>
      </c>
    </row>
    <row r="16" spans="1:56" ht="15" customHeight="1" x14ac:dyDescent="0.2">
      <c r="A16" t="s">
        <v>28</v>
      </c>
      <c r="B16" s="12">
        <v>25</v>
      </c>
      <c r="C16" s="13" t="s">
        <v>27</v>
      </c>
      <c r="D16" s="12">
        <v>35</v>
      </c>
      <c r="E16" s="13" t="s">
        <v>27</v>
      </c>
      <c r="F16" s="12">
        <v>40</v>
      </c>
      <c r="G16" s="13" t="s">
        <v>27</v>
      </c>
      <c r="H16" s="12">
        <v>40</v>
      </c>
      <c r="I16" s="13" t="s">
        <v>27</v>
      </c>
      <c r="J16" s="12" t="s">
        <v>27</v>
      </c>
      <c r="K16" s="13" t="s">
        <v>27</v>
      </c>
      <c r="L16" s="12">
        <v>45</v>
      </c>
      <c r="M16" s="12">
        <v>30</v>
      </c>
      <c r="N16" s="13" t="s">
        <v>27</v>
      </c>
      <c r="O16" s="12">
        <v>30</v>
      </c>
      <c r="P16" s="13" t="s">
        <v>27</v>
      </c>
      <c r="Q16" s="12">
        <v>40</v>
      </c>
      <c r="R16" s="13" t="s">
        <v>27</v>
      </c>
      <c r="S16" s="12">
        <v>40</v>
      </c>
      <c r="T16" s="13" t="s">
        <v>27</v>
      </c>
      <c r="U16" s="12" t="s">
        <v>27</v>
      </c>
      <c r="V16" s="13" t="s">
        <v>27</v>
      </c>
      <c r="W16" s="12">
        <v>45</v>
      </c>
      <c r="X16" s="12">
        <v>35</v>
      </c>
      <c r="Y16" s="13" t="s">
        <v>27</v>
      </c>
      <c r="Z16" s="12">
        <v>50</v>
      </c>
      <c r="AA16" s="13" t="s">
        <v>27</v>
      </c>
      <c r="AB16" s="12">
        <v>55</v>
      </c>
      <c r="AC16" s="13" t="s">
        <v>27</v>
      </c>
      <c r="AD16" s="12">
        <v>55</v>
      </c>
      <c r="AE16" s="13" t="s">
        <v>27</v>
      </c>
      <c r="AF16" s="12" t="s">
        <v>27</v>
      </c>
      <c r="AG16" s="13" t="s">
        <v>27</v>
      </c>
      <c r="AH16" s="12">
        <v>55</v>
      </c>
      <c r="AI16" s="12">
        <v>50</v>
      </c>
      <c r="AJ16" s="13">
        <v>0.55172410000000005</v>
      </c>
      <c r="AK16" s="12">
        <v>60</v>
      </c>
      <c r="AL16" s="13">
        <v>0.68965520000000002</v>
      </c>
      <c r="AM16" s="12">
        <v>70</v>
      </c>
      <c r="AN16" s="13">
        <v>0.82758620000000005</v>
      </c>
      <c r="AO16" s="12">
        <v>75</v>
      </c>
      <c r="AP16" s="13">
        <v>0.88505750000000005</v>
      </c>
      <c r="AQ16" s="12">
        <v>10</v>
      </c>
      <c r="AR16" s="13">
        <v>0.1149425</v>
      </c>
      <c r="AS16" s="12">
        <v>85</v>
      </c>
      <c r="AT16" s="12">
        <v>25</v>
      </c>
      <c r="AU16" s="13" t="s">
        <v>27</v>
      </c>
      <c r="AV16" s="12">
        <v>30</v>
      </c>
      <c r="AW16" s="13" t="s">
        <v>27</v>
      </c>
      <c r="AX16" s="12">
        <v>40</v>
      </c>
      <c r="AY16" s="13" t="s">
        <v>27</v>
      </c>
      <c r="AZ16" s="12">
        <v>45</v>
      </c>
      <c r="BA16" s="13" t="s">
        <v>27</v>
      </c>
      <c r="BB16" s="12" t="s">
        <v>27</v>
      </c>
      <c r="BC16" s="13" t="s">
        <v>27</v>
      </c>
      <c r="BD16" s="12">
        <v>45</v>
      </c>
    </row>
    <row r="17"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30"/>
  <sheetViews>
    <sheetView workbookViewId="0"/>
  </sheetViews>
  <sheetFormatPr defaultColWidth="11.5546875" defaultRowHeight="15.6" x14ac:dyDescent="0.2"/>
  <cols>
    <col min="1" max="1" width="45" customWidth="1"/>
    <col min="2" max="2" width="17.88671875" style="12" bestFit="1" customWidth="1"/>
    <col min="3" max="3" width="22.33203125" style="13" bestFit="1" customWidth="1"/>
    <col min="4" max="4" width="20.77734375" style="12" bestFit="1" customWidth="1"/>
    <col min="5" max="5" width="25.21875" style="13" bestFit="1" customWidth="1"/>
    <col min="6" max="6" width="20.77734375" style="12" bestFit="1" customWidth="1"/>
    <col min="7" max="7" width="25.21875" style="13" bestFit="1" customWidth="1"/>
    <col min="8" max="8" width="20.77734375" style="12" bestFit="1" customWidth="1"/>
    <col min="9" max="9" width="25.21875" style="13" bestFit="1" customWidth="1"/>
    <col min="10" max="10" width="19.33203125" style="12" bestFit="1" customWidth="1"/>
    <col min="11" max="11" width="23.6640625" style="13" bestFit="1" customWidth="1"/>
    <col min="12" max="12" width="11.21875" style="12" bestFit="1" customWidth="1"/>
    <col min="13" max="13" width="17.88671875" style="12" bestFit="1" customWidth="1"/>
    <col min="14" max="14" width="22.33203125" style="13" bestFit="1" customWidth="1"/>
    <col min="15" max="15" width="20.77734375" style="12" bestFit="1" customWidth="1"/>
    <col min="16" max="16" width="25.21875" style="13" bestFit="1" customWidth="1"/>
    <col min="17" max="17" width="20.77734375" style="12" bestFit="1" customWidth="1"/>
    <col min="18" max="18" width="25.21875" style="13" bestFit="1" customWidth="1"/>
    <col min="19" max="19" width="20.77734375" style="12" bestFit="1" customWidth="1"/>
    <col min="20" max="20" width="25.21875" style="13" bestFit="1" customWidth="1"/>
    <col min="21" max="21" width="19.33203125" style="12" bestFit="1" customWidth="1"/>
    <col min="22" max="22" width="23.6640625" style="13" bestFit="1" customWidth="1"/>
    <col min="23" max="23" width="11.21875" style="12" bestFit="1" customWidth="1"/>
    <col min="24" max="24" width="17.88671875" style="12" bestFit="1" customWidth="1"/>
    <col min="25" max="25" width="22.33203125" style="13" bestFit="1" customWidth="1"/>
    <col min="26" max="26" width="20.77734375" style="12" bestFit="1" customWidth="1"/>
    <col min="27" max="27" width="25.21875" style="13" bestFit="1" customWidth="1"/>
    <col min="28" max="28" width="20.77734375" style="12" bestFit="1" customWidth="1"/>
    <col min="29" max="29" width="25.21875" style="13" bestFit="1" customWidth="1"/>
    <col min="30" max="30" width="20.77734375" style="12" bestFit="1" customWidth="1"/>
    <col min="31" max="31" width="25.21875" style="13" bestFit="1" customWidth="1"/>
    <col min="32" max="32" width="19.33203125" style="12" bestFit="1" customWidth="1"/>
    <col min="33" max="33" width="23.6640625" style="13" bestFit="1" customWidth="1"/>
    <col min="34" max="34" width="11.21875" style="12" bestFit="1" customWidth="1"/>
    <col min="35" max="35" width="17.88671875" style="12" bestFit="1" customWidth="1"/>
    <col min="36" max="36" width="22.33203125" style="13" bestFit="1" customWidth="1"/>
    <col min="37" max="37" width="20.77734375" style="12" bestFit="1" customWidth="1"/>
    <col min="38" max="38" width="25.21875" style="13" bestFit="1" customWidth="1"/>
    <col min="39" max="39" width="20.77734375" style="12" bestFit="1" customWidth="1"/>
    <col min="40" max="40" width="25.21875" style="13" bestFit="1" customWidth="1"/>
    <col min="41" max="41" width="20.77734375" style="12" bestFit="1" customWidth="1"/>
    <col min="42" max="42" width="25.21875" style="13" bestFit="1" customWidth="1"/>
    <col min="43" max="43" width="19.33203125" style="12" bestFit="1" customWidth="1"/>
    <col min="44" max="44" width="23.6640625" style="13" bestFit="1" customWidth="1"/>
    <col min="45" max="45" width="11.21875" style="12" bestFit="1" customWidth="1"/>
    <col min="46" max="46" width="17.88671875" style="12" bestFit="1" customWidth="1"/>
    <col min="47" max="47" width="22.33203125" style="13" bestFit="1" customWidth="1"/>
    <col min="48" max="48" width="20.77734375" style="12" bestFit="1" customWidth="1"/>
    <col min="49" max="49" width="25.21875" style="13" bestFit="1" customWidth="1"/>
    <col min="50" max="50" width="20.77734375" style="12" bestFit="1" customWidth="1"/>
    <col min="51" max="51" width="25.21875" style="13" bestFit="1" customWidth="1"/>
    <col min="52" max="52" width="20.77734375" style="12" bestFit="1" customWidth="1"/>
    <col min="53" max="53" width="25.21875" style="13" bestFit="1" customWidth="1"/>
    <col min="54" max="54" width="19.33203125" style="12" bestFit="1" customWidth="1"/>
    <col min="55" max="55" width="23.6640625" style="13" bestFit="1" customWidth="1"/>
    <col min="56" max="56" width="11.21875" style="12" bestFit="1" customWidth="1"/>
    <col min="57" max="57" width="11.5546875" customWidth="1"/>
  </cols>
  <sheetData>
    <row r="1" spans="1:56" ht="35.1" customHeight="1" x14ac:dyDescent="0.2">
      <c r="A1" s="9" t="s">
        <v>96</v>
      </c>
    </row>
    <row r="2" spans="1:56" ht="17.45" customHeight="1" x14ac:dyDescent="0.2">
      <c r="A2" s="14" t="s">
        <v>7</v>
      </c>
    </row>
    <row r="3" spans="1:56" ht="15" customHeight="1" x14ac:dyDescent="0.25">
      <c r="A3" s="20" t="s">
        <v>8</v>
      </c>
      <c r="B3" s="21" t="s">
        <v>38</v>
      </c>
      <c r="C3" s="22" t="s">
        <v>39</v>
      </c>
      <c r="D3" s="21" t="s">
        <v>40</v>
      </c>
      <c r="E3" s="22" t="s">
        <v>41</v>
      </c>
      <c r="F3" s="21" t="s">
        <v>42</v>
      </c>
      <c r="G3" s="22" t="s">
        <v>43</v>
      </c>
      <c r="H3" s="21" t="s">
        <v>44</v>
      </c>
      <c r="I3" s="22" t="s">
        <v>45</v>
      </c>
      <c r="J3" s="21" t="s">
        <v>46</v>
      </c>
      <c r="K3" s="22" t="s">
        <v>47</v>
      </c>
      <c r="L3" s="21" t="s">
        <v>11</v>
      </c>
      <c r="M3" s="21" t="s">
        <v>48</v>
      </c>
      <c r="N3" s="22" t="s">
        <v>49</v>
      </c>
      <c r="O3" s="21" t="s">
        <v>50</v>
      </c>
      <c r="P3" s="22" t="s">
        <v>51</v>
      </c>
      <c r="Q3" s="21" t="s">
        <v>52</v>
      </c>
      <c r="R3" s="22" t="s">
        <v>53</v>
      </c>
      <c r="S3" s="21" t="s">
        <v>54</v>
      </c>
      <c r="T3" s="22" t="s">
        <v>55</v>
      </c>
      <c r="U3" s="21" t="s">
        <v>56</v>
      </c>
      <c r="V3" s="22" t="s">
        <v>57</v>
      </c>
      <c r="W3" s="21" t="s">
        <v>14</v>
      </c>
      <c r="X3" s="21" t="s">
        <v>58</v>
      </c>
      <c r="Y3" s="22" t="s">
        <v>59</v>
      </c>
      <c r="Z3" s="21" t="s">
        <v>60</v>
      </c>
      <c r="AA3" s="22" t="s">
        <v>61</v>
      </c>
      <c r="AB3" s="21" t="s">
        <v>62</v>
      </c>
      <c r="AC3" s="22" t="s">
        <v>63</v>
      </c>
      <c r="AD3" s="21" t="s">
        <v>64</v>
      </c>
      <c r="AE3" s="22" t="s">
        <v>65</v>
      </c>
      <c r="AF3" s="21" t="s">
        <v>66</v>
      </c>
      <c r="AG3" s="22" t="s">
        <v>67</v>
      </c>
      <c r="AH3" s="21" t="s">
        <v>17</v>
      </c>
      <c r="AI3" s="21" t="s">
        <v>68</v>
      </c>
      <c r="AJ3" s="22" t="s">
        <v>69</v>
      </c>
      <c r="AK3" s="21" t="s">
        <v>70</v>
      </c>
      <c r="AL3" s="22" t="s">
        <v>71</v>
      </c>
      <c r="AM3" s="21" t="s">
        <v>72</v>
      </c>
      <c r="AN3" s="22" t="s">
        <v>73</v>
      </c>
      <c r="AO3" s="21" t="s">
        <v>74</v>
      </c>
      <c r="AP3" s="22" t="s">
        <v>75</v>
      </c>
      <c r="AQ3" s="21" t="s">
        <v>76</v>
      </c>
      <c r="AR3" s="22" t="s">
        <v>77</v>
      </c>
      <c r="AS3" s="21" t="s">
        <v>20</v>
      </c>
      <c r="AT3" s="21" t="s">
        <v>78</v>
      </c>
      <c r="AU3" s="22" t="s">
        <v>79</v>
      </c>
      <c r="AV3" s="21" t="s">
        <v>80</v>
      </c>
      <c r="AW3" s="22" t="s">
        <v>81</v>
      </c>
      <c r="AX3" s="21" t="s">
        <v>82</v>
      </c>
      <c r="AY3" s="22" t="s">
        <v>83</v>
      </c>
      <c r="AZ3" s="21" t="s">
        <v>84</v>
      </c>
      <c r="BA3" s="22" t="s">
        <v>85</v>
      </c>
      <c r="BB3" s="21" t="s">
        <v>86</v>
      </c>
      <c r="BC3" s="22" t="s">
        <v>87</v>
      </c>
      <c r="BD3" s="21" t="s">
        <v>23</v>
      </c>
    </row>
    <row r="4" spans="1:56" ht="15" customHeight="1" x14ac:dyDescent="0.2">
      <c r="A4" t="s">
        <v>88</v>
      </c>
      <c r="B4" s="12" t="s">
        <v>27</v>
      </c>
      <c r="C4" s="13" t="s">
        <v>27</v>
      </c>
      <c r="D4" s="12" t="s">
        <v>27</v>
      </c>
      <c r="E4" s="13" t="s">
        <v>27</v>
      </c>
      <c r="F4" s="12" t="s">
        <v>27</v>
      </c>
      <c r="G4" s="13" t="s">
        <v>27</v>
      </c>
      <c r="H4" s="12" t="s">
        <v>27</v>
      </c>
      <c r="I4" s="13" t="s">
        <v>27</v>
      </c>
      <c r="J4" s="12">
        <v>0</v>
      </c>
      <c r="K4" s="13">
        <v>0</v>
      </c>
      <c r="L4" s="12" t="s">
        <v>27</v>
      </c>
      <c r="M4" s="12" t="s">
        <v>27</v>
      </c>
      <c r="N4" s="13" t="s">
        <v>27</v>
      </c>
      <c r="O4" s="12" t="s">
        <v>27</v>
      </c>
      <c r="P4" s="13" t="s">
        <v>27</v>
      </c>
      <c r="Q4" s="12">
        <v>5</v>
      </c>
      <c r="R4" s="13" t="s">
        <v>27</v>
      </c>
      <c r="S4" s="12">
        <v>5</v>
      </c>
      <c r="T4" s="13" t="s">
        <v>27</v>
      </c>
      <c r="U4" s="12">
        <v>0</v>
      </c>
      <c r="V4" s="13">
        <v>0</v>
      </c>
      <c r="W4" s="12">
        <v>5</v>
      </c>
      <c r="X4" s="12" t="s">
        <v>27</v>
      </c>
      <c r="Y4" s="13" t="s">
        <v>27</v>
      </c>
      <c r="Z4" s="12" t="s">
        <v>27</v>
      </c>
      <c r="AA4" s="13" t="s">
        <v>27</v>
      </c>
      <c r="AB4" s="12" t="s">
        <v>27</v>
      </c>
      <c r="AC4" s="13" t="s">
        <v>27</v>
      </c>
      <c r="AD4" s="12" t="s">
        <v>27</v>
      </c>
      <c r="AE4" s="13" t="s">
        <v>27</v>
      </c>
      <c r="AF4" s="12">
        <v>0</v>
      </c>
      <c r="AG4" s="13">
        <v>0</v>
      </c>
      <c r="AH4" s="12" t="s">
        <v>27</v>
      </c>
      <c r="AI4" s="12">
        <v>0</v>
      </c>
      <c r="AJ4" s="13">
        <v>0</v>
      </c>
      <c r="AK4" s="12">
        <v>0</v>
      </c>
      <c r="AL4" s="13">
        <v>0</v>
      </c>
      <c r="AM4" s="12">
        <v>0</v>
      </c>
      <c r="AN4" s="13">
        <v>0</v>
      </c>
      <c r="AO4" s="12">
        <v>0</v>
      </c>
      <c r="AP4" s="13">
        <v>0</v>
      </c>
      <c r="AQ4" s="12" t="s">
        <v>27</v>
      </c>
      <c r="AR4" s="13" t="s">
        <v>27</v>
      </c>
      <c r="AS4" s="12" t="s">
        <v>27</v>
      </c>
      <c r="AT4" s="12">
        <v>0</v>
      </c>
      <c r="AU4" s="13">
        <v>0</v>
      </c>
      <c r="AV4" s="12">
        <v>0</v>
      </c>
      <c r="AW4" s="13">
        <v>0</v>
      </c>
      <c r="AX4" s="12">
        <v>0</v>
      </c>
      <c r="AY4" s="13">
        <v>0</v>
      </c>
      <c r="AZ4" s="12">
        <v>0</v>
      </c>
      <c r="BA4" s="13">
        <v>0</v>
      </c>
      <c r="BB4" s="12" t="s">
        <v>27</v>
      </c>
      <c r="BC4" s="13" t="s">
        <v>27</v>
      </c>
      <c r="BD4" s="12" t="s">
        <v>27</v>
      </c>
    </row>
    <row r="5" spans="1:56" ht="15" customHeight="1" x14ac:dyDescent="0.2">
      <c r="A5" t="s">
        <v>89</v>
      </c>
      <c r="B5" s="12" t="s">
        <v>27</v>
      </c>
      <c r="C5" s="13" t="s">
        <v>27</v>
      </c>
      <c r="D5" s="12" t="s">
        <v>27</v>
      </c>
      <c r="E5" s="13" t="s">
        <v>27</v>
      </c>
      <c r="F5" s="12" t="s">
        <v>27</v>
      </c>
      <c r="G5" s="13" t="s">
        <v>27</v>
      </c>
      <c r="H5" s="12" t="s">
        <v>27</v>
      </c>
      <c r="I5" s="13" t="s">
        <v>27</v>
      </c>
      <c r="J5" s="12">
        <v>0</v>
      </c>
      <c r="K5" s="13">
        <v>0</v>
      </c>
      <c r="L5" s="12" t="s">
        <v>27</v>
      </c>
      <c r="M5" s="12" t="s">
        <v>25</v>
      </c>
      <c r="N5" s="13" t="s">
        <v>25</v>
      </c>
      <c r="O5" s="12" t="s">
        <v>25</v>
      </c>
      <c r="P5" s="13" t="s">
        <v>25</v>
      </c>
      <c r="Q5" s="12" t="s">
        <v>25</v>
      </c>
      <c r="R5" s="13" t="s">
        <v>25</v>
      </c>
      <c r="S5" s="12" t="s">
        <v>25</v>
      </c>
      <c r="T5" s="13" t="s">
        <v>25</v>
      </c>
      <c r="U5" s="12" t="s">
        <v>25</v>
      </c>
      <c r="V5" s="13" t="s">
        <v>25</v>
      </c>
      <c r="W5" s="12">
        <v>0</v>
      </c>
      <c r="X5" s="12" t="s">
        <v>25</v>
      </c>
      <c r="Y5" s="13" t="s">
        <v>25</v>
      </c>
      <c r="Z5" s="12" t="s">
        <v>25</v>
      </c>
      <c r="AA5" s="13" t="s">
        <v>25</v>
      </c>
      <c r="AB5" s="12" t="s">
        <v>25</v>
      </c>
      <c r="AC5" s="13" t="s">
        <v>25</v>
      </c>
      <c r="AD5" s="12" t="s">
        <v>25</v>
      </c>
      <c r="AE5" s="13" t="s">
        <v>25</v>
      </c>
      <c r="AF5" s="12" t="s">
        <v>25</v>
      </c>
      <c r="AG5" s="13" t="s">
        <v>25</v>
      </c>
      <c r="AH5" s="12">
        <v>0</v>
      </c>
      <c r="AI5" s="12">
        <v>0</v>
      </c>
      <c r="AJ5" s="13">
        <v>0</v>
      </c>
      <c r="AK5" s="12">
        <v>0</v>
      </c>
      <c r="AL5" s="13">
        <v>0</v>
      </c>
      <c r="AM5" s="12">
        <v>0</v>
      </c>
      <c r="AN5" s="13">
        <v>0</v>
      </c>
      <c r="AO5" s="12">
        <v>0</v>
      </c>
      <c r="AP5" s="13">
        <v>0</v>
      </c>
      <c r="AQ5" s="12" t="s">
        <v>27</v>
      </c>
      <c r="AR5" s="13" t="s">
        <v>27</v>
      </c>
      <c r="AS5" s="12" t="s">
        <v>27</v>
      </c>
      <c r="AT5" s="12" t="s">
        <v>27</v>
      </c>
      <c r="AU5" s="13" t="s">
        <v>27</v>
      </c>
      <c r="AV5" s="12" t="s">
        <v>27</v>
      </c>
      <c r="AW5" s="13" t="s">
        <v>27</v>
      </c>
      <c r="AX5" s="12" t="s">
        <v>27</v>
      </c>
      <c r="AY5" s="13" t="s">
        <v>27</v>
      </c>
      <c r="AZ5" s="12" t="s">
        <v>27</v>
      </c>
      <c r="BA5" s="13" t="s">
        <v>27</v>
      </c>
      <c r="BB5" s="12">
        <v>0</v>
      </c>
      <c r="BC5" s="13">
        <v>0</v>
      </c>
      <c r="BD5" s="12" t="s">
        <v>27</v>
      </c>
    </row>
    <row r="6" spans="1:56" ht="15" customHeight="1" x14ac:dyDescent="0.2">
      <c r="A6" t="s">
        <v>90</v>
      </c>
      <c r="B6" s="12">
        <v>5</v>
      </c>
      <c r="C6" s="13">
        <v>1</v>
      </c>
      <c r="D6" s="12">
        <v>5</v>
      </c>
      <c r="E6" s="13">
        <v>1</v>
      </c>
      <c r="F6" s="12">
        <v>5</v>
      </c>
      <c r="G6" s="13">
        <v>1</v>
      </c>
      <c r="H6" s="12">
        <v>5</v>
      </c>
      <c r="I6" s="13">
        <v>1</v>
      </c>
      <c r="J6" s="12">
        <v>0</v>
      </c>
      <c r="K6" s="13">
        <v>0</v>
      </c>
      <c r="L6" s="12">
        <v>5</v>
      </c>
      <c r="M6" s="12" t="s">
        <v>27</v>
      </c>
      <c r="N6" s="13" t="s">
        <v>27</v>
      </c>
      <c r="O6" s="12" t="s">
        <v>27</v>
      </c>
      <c r="P6" s="13" t="s">
        <v>27</v>
      </c>
      <c r="Q6" s="12" t="s">
        <v>27</v>
      </c>
      <c r="R6" s="13" t="s">
        <v>27</v>
      </c>
      <c r="S6" s="12" t="s">
        <v>27</v>
      </c>
      <c r="T6" s="13" t="s">
        <v>27</v>
      </c>
      <c r="U6" s="12">
        <v>0</v>
      </c>
      <c r="V6" s="13">
        <v>0</v>
      </c>
      <c r="W6" s="12" t="s">
        <v>27</v>
      </c>
      <c r="X6" s="12" t="s">
        <v>27</v>
      </c>
      <c r="Y6" s="13" t="s">
        <v>27</v>
      </c>
      <c r="Z6" s="12">
        <v>5</v>
      </c>
      <c r="AA6" s="13" t="s">
        <v>27</v>
      </c>
      <c r="AB6" s="12">
        <v>5</v>
      </c>
      <c r="AC6" s="13" t="s">
        <v>27</v>
      </c>
      <c r="AD6" s="12">
        <v>5</v>
      </c>
      <c r="AE6" s="13" t="s">
        <v>27</v>
      </c>
      <c r="AF6" s="12">
        <v>0</v>
      </c>
      <c r="AG6" s="13">
        <v>0</v>
      </c>
      <c r="AH6" s="12">
        <v>5</v>
      </c>
      <c r="AI6" s="12" t="s">
        <v>27</v>
      </c>
      <c r="AJ6" s="13" t="s">
        <v>27</v>
      </c>
      <c r="AK6" s="12" t="s">
        <v>27</v>
      </c>
      <c r="AL6" s="13" t="s">
        <v>27</v>
      </c>
      <c r="AM6" s="12" t="s">
        <v>27</v>
      </c>
      <c r="AN6" s="13" t="s">
        <v>27</v>
      </c>
      <c r="AO6" s="12" t="s">
        <v>27</v>
      </c>
      <c r="AP6" s="13" t="s">
        <v>27</v>
      </c>
      <c r="AQ6" s="12" t="s">
        <v>27</v>
      </c>
      <c r="AR6" s="13" t="s">
        <v>27</v>
      </c>
      <c r="AS6" s="12">
        <v>5</v>
      </c>
      <c r="AT6" s="12" t="s">
        <v>27</v>
      </c>
      <c r="AU6" s="13" t="s">
        <v>27</v>
      </c>
      <c r="AV6" s="12" t="s">
        <v>27</v>
      </c>
      <c r="AW6" s="13" t="s">
        <v>27</v>
      </c>
      <c r="AX6" s="12" t="s">
        <v>27</v>
      </c>
      <c r="AY6" s="13" t="s">
        <v>27</v>
      </c>
      <c r="AZ6" s="12" t="s">
        <v>27</v>
      </c>
      <c r="BA6" s="13" t="s">
        <v>27</v>
      </c>
      <c r="BB6" s="12" t="s">
        <v>27</v>
      </c>
      <c r="BC6" s="13" t="s">
        <v>27</v>
      </c>
      <c r="BD6" s="12" t="s">
        <v>27</v>
      </c>
    </row>
    <row r="7" spans="1:56" ht="15" customHeight="1" x14ac:dyDescent="0.2">
      <c r="A7" t="s">
        <v>97</v>
      </c>
      <c r="B7" s="12">
        <v>0</v>
      </c>
      <c r="C7" s="13">
        <v>0</v>
      </c>
      <c r="D7" s="12">
        <v>0</v>
      </c>
      <c r="E7" s="13">
        <v>0</v>
      </c>
      <c r="F7" s="12">
        <v>0</v>
      </c>
      <c r="G7" s="13">
        <v>0</v>
      </c>
      <c r="H7" s="12" t="s">
        <v>27</v>
      </c>
      <c r="I7" s="13" t="s">
        <v>27</v>
      </c>
      <c r="J7" s="12">
        <v>0</v>
      </c>
      <c r="K7" s="13">
        <v>0</v>
      </c>
      <c r="L7" s="12" t="s">
        <v>27</v>
      </c>
      <c r="M7" s="12" t="s">
        <v>25</v>
      </c>
      <c r="N7" s="13" t="s">
        <v>25</v>
      </c>
      <c r="O7" s="12" t="s">
        <v>25</v>
      </c>
      <c r="P7" s="13" t="s">
        <v>25</v>
      </c>
      <c r="Q7" s="12" t="s">
        <v>25</v>
      </c>
      <c r="R7" s="13" t="s">
        <v>25</v>
      </c>
      <c r="S7" s="12" t="s">
        <v>25</v>
      </c>
      <c r="T7" s="13" t="s">
        <v>25</v>
      </c>
      <c r="U7" s="12" t="s">
        <v>25</v>
      </c>
      <c r="V7" s="13" t="s">
        <v>25</v>
      </c>
      <c r="W7" s="12">
        <v>0</v>
      </c>
      <c r="X7" s="12" t="s">
        <v>25</v>
      </c>
      <c r="Y7" s="13" t="s">
        <v>25</v>
      </c>
      <c r="Z7" s="12" t="s">
        <v>25</v>
      </c>
      <c r="AA7" s="13" t="s">
        <v>25</v>
      </c>
      <c r="AB7" s="12" t="s">
        <v>25</v>
      </c>
      <c r="AC7" s="13" t="s">
        <v>25</v>
      </c>
      <c r="AD7" s="12" t="s">
        <v>25</v>
      </c>
      <c r="AE7" s="13" t="s">
        <v>25</v>
      </c>
      <c r="AF7" s="12" t="s">
        <v>25</v>
      </c>
      <c r="AG7" s="13" t="s">
        <v>25</v>
      </c>
      <c r="AH7" s="12">
        <v>0</v>
      </c>
      <c r="AI7" s="12">
        <v>0</v>
      </c>
      <c r="AJ7" s="13">
        <v>0</v>
      </c>
      <c r="AK7" s="12">
        <v>0</v>
      </c>
      <c r="AL7" s="13">
        <v>0</v>
      </c>
      <c r="AM7" s="12">
        <v>0</v>
      </c>
      <c r="AN7" s="13">
        <v>0</v>
      </c>
      <c r="AO7" s="12" t="s">
        <v>27</v>
      </c>
      <c r="AP7" s="13" t="s">
        <v>27</v>
      </c>
      <c r="AQ7" s="12">
        <v>0</v>
      </c>
      <c r="AR7" s="13">
        <v>0</v>
      </c>
      <c r="AS7" s="12" t="s">
        <v>27</v>
      </c>
      <c r="AT7" s="12" t="s">
        <v>25</v>
      </c>
      <c r="AU7" s="13" t="s">
        <v>25</v>
      </c>
      <c r="AV7" s="12" t="s">
        <v>25</v>
      </c>
      <c r="AW7" s="13" t="s">
        <v>25</v>
      </c>
      <c r="AX7" s="12" t="s">
        <v>25</v>
      </c>
      <c r="AY7" s="13" t="s">
        <v>25</v>
      </c>
      <c r="AZ7" s="12" t="s">
        <v>25</v>
      </c>
      <c r="BA7" s="13" t="s">
        <v>25</v>
      </c>
      <c r="BB7" s="12" t="s">
        <v>25</v>
      </c>
      <c r="BC7" s="13" t="s">
        <v>25</v>
      </c>
      <c r="BD7" s="12">
        <v>0</v>
      </c>
    </row>
    <row r="8" spans="1:56" ht="15" customHeight="1" x14ac:dyDescent="0.2">
      <c r="A8" t="s">
        <v>91</v>
      </c>
      <c r="B8" s="12">
        <v>0</v>
      </c>
      <c r="C8" s="13">
        <v>0</v>
      </c>
      <c r="D8" s="12" t="s">
        <v>27</v>
      </c>
      <c r="E8" s="13" t="s">
        <v>27</v>
      </c>
      <c r="F8" s="12" t="s">
        <v>27</v>
      </c>
      <c r="G8" s="13" t="s">
        <v>27</v>
      </c>
      <c r="H8" s="12" t="s">
        <v>27</v>
      </c>
      <c r="I8" s="13" t="s">
        <v>27</v>
      </c>
      <c r="J8" s="12">
        <v>0</v>
      </c>
      <c r="K8" s="13">
        <v>0</v>
      </c>
      <c r="L8" s="12" t="s">
        <v>27</v>
      </c>
      <c r="M8" s="12" t="s">
        <v>25</v>
      </c>
      <c r="N8" s="13" t="s">
        <v>25</v>
      </c>
      <c r="O8" s="12" t="s">
        <v>25</v>
      </c>
      <c r="P8" s="13" t="s">
        <v>25</v>
      </c>
      <c r="Q8" s="12" t="s">
        <v>25</v>
      </c>
      <c r="R8" s="13" t="s">
        <v>25</v>
      </c>
      <c r="S8" s="12" t="s">
        <v>25</v>
      </c>
      <c r="T8" s="13" t="s">
        <v>25</v>
      </c>
      <c r="U8" s="12" t="s">
        <v>25</v>
      </c>
      <c r="V8" s="13" t="s">
        <v>25</v>
      </c>
      <c r="W8" s="12">
        <v>0</v>
      </c>
      <c r="X8" s="12" t="s">
        <v>25</v>
      </c>
      <c r="Y8" s="13" t="s">
        <v>25</v>
      </c>
      <c r="Z8" s="12" t="s">
        <v>25</v>
      </c>
      <c r="AA8" s="13" t="s">
        <v>25</v>
      </c>
      <c r="AB8" s="12" t="s">
        <v>25</v>
      </c>
      <c r="AC8" s="13" t="s">
        <v>25</v>
      </c>
      <c r="AD8" s="12" t="s">
        <v>25</v>
      </c>
      <c r="AE8" s="13" t="s">
        <v>25</v>
      </c>
      <c r="AF8" s="12" t="s">
        <v>25</v>
      </c>
      <c r="AG8" s="13" t="s">
        <v>25</v>
      </c>
      <c r="AH8" s="12">
        <v>0</v>
      </c>
      <c r="AI8" s="12" t="s">
        <v>27</v>
      </c>
      <c r="AJ8" s="13" t="s">
        <v>27</v>
      </c>
      <c r="AK8" s="12" t="s">
        <v>27</v>
      </c>
      <c r="AL8" s="13" t="s">
        <v>27</v>
      </c>
      <c r="AM8" s="12" t="s">
        <v>27</v>
      </c>
      <c r="AN8" s="13" t="s">
        <v>27</v>
      </c>
      <c r="AO8" s="12" t="s">
        <v>27</v>
      </c>
      <c r="AP8" s="13" t="s">
        <v>27</v>
      </c>
      <c r="AQ8" s="12">
        <v>0</v>
      </c>
      <c r="AR8" s="13">
        <v>0</v>
      </c>
      <c r="AS8" s="12" t="s">
        <v>27</v>
      </c>
      <c r="AT8" s="12" t="s">
        <v>25</v>
      </c>
      <c r="AU8" s="13" t="s">
        <v>25</v>
      </c>
      <c r="AV8" s="12" t="s">
        <v>25</v>
      </c>
      <c r="AW8" s="13" t="s">
        <v>25</v>
      </c>
      <c r="AX8" s="12" t="s">
        <v>25</v>
      </c>
      <c r="AY8" s="13" t="s">
        <v>25</v>
      </c>
      <c r="AZ8" s="12" t="s">
        <v>25</v>
      </c>
      <c r="BA8" s="13" t="s">
        <v>25</v>
      </c>
      <c r="BB8" s="12" t="s">
        <v>25</v>
      </c>
      <c r="BC8" s="13" t="s">
        <v>25</v>
      </c>
      <c r="BD8" s="12">
        <v>0</v>
      </c>
    </row>
    <row r="9" spans="1:56" ht="15" customHeight="1" x14ac:dyDescent="0.2">
      <c r="A9" t="s">
        <v>92</v>
      </c>
      <c r="B9" s="12">
        <v>15</v>
      </c>
      <c r="C9" s="13" t="s">
        <v>27</v>
      </c>
      <c r="D9" s="12">
        <v>25</v>
      </c>
      <c r="E9" s="13" t="s">
        <v>27</v>
      </c>
      <c r="F9" s="12">
        <v>30</v>
      </c>
      <c r="G9" s="13" t="s">
        <v>27</v>
      </c>
      <c r="H9" s="12">
        <v>30</v>
      </c>
      <c r="I9" s="13" t="s">
        <v>27</v>
      </c>
      <c r="J9" s="12" t="s">
        <v>27</v>
      </c>
      <c r="K9" s="13" t="s">
        <v>27</v>
      </c>
      <c r="L9" s="12">
        <v>35</v>
      </c>
      <c r="M9" s="12">
        <v>25</v>
      </c>
      <c r="N9" s="13">
        <v>0.89655169999999995</v>
      </c>
      <c r="O9" s="12">
        <v>30</v>
      </c>
      <c r="P9" s="13">
        <v>1</v>
      </c>
      <c r="Q9" s="12">
        <v>30</v>
      </c>
      <c r="R9" s="13">
        <v>1</v>
      </c>
      <c r="S9" s="12">
        <v>30</v>
      </c>
      <c r="T9" s="13">
        <v>1</v>
      </c>
      <c r="U9" s="12">
        <v>0</v>
      </c>
      <c r="V9" s="13">
        <v>0</v>
      </c>
      <c r="W9" s="12">
        <v>30</v>
      </c>
      <c r="X9" s="12">
        <v>25</v>
      </c>
      <c r="Y9" s="13">
        <v>0.77419349999999998</v>
      </c>
      <c r="Z9" s="12">
        <v>30</v>
      </c>
      <c r="AA9" s="13">
        <v>1</v>
      </c>
      <c r="AB9" s="12">
        <v>30</v>
      </c>
      <c r="AC9" s="13">
        <v>1</v>
      </c>
      <c r="AD9" s="12">
        <v>30</v>
      </c>
      <c r="AE9" s="13">
        <v>1</v>
      </c>
      <c r="AF9" s="12">
        <v>0</v>
      </c>
      <c r="AG9" s="13">
        <v>0</v>
      </c>
      <c r="AH9" s="12">
        <v>30</v>
      </c>
      <c r="AI9" s="12">
        <v>25</v>
      </c>
      <c r="AJ9" s="13">
        <v>0.6052632</v>
      </c>
      <c r="AK9" s="12">
        <v>35</v>
      </c>
      <c r="AL9" s="13">
        <v>0.8947368</v>
      </c>
      <c r="AM9" s="12">
        <v>40</v>
      </c>
      <c r="AN9" s="13">
        <v>1</v>
      </c>
      <c r="AO9" s="12">
        <v>40</v>
      </c>
      <c r="AP9" s="13">
        <v>1</v>
      </c>
      <c r="AQ9" s="12">
        <v>0</v>
      </c>
      <c r="AR9" s="13">
        <v>0</v>
      </c>
      <c r="AS9" s="12">
        <v>40</v>
      </c>
      <c r="AT9" s="12">
        <v>55</v>
      </c>
      <c r="AU9" s="13">
        <v>0.73076920000000001</v>
      </c>
      <c r="AV9" s="12">
        <v>70</v>
      </c>
      <c r="AW9" s="13">
        <v>0.91025639999999997</v>
      </c>
      <c r="AX9" s="12">
        <v>70</v>
      </c>
      <c r="AY9" s="13">
        <v>0.92307689999999998</v>
      </c>
      <c r="AZ9" s="12">
        <v>70</v>
      </c>
      <c r="BA9" s="13">
        <v>0.92307689999999998</v>
      </c>
      <c r="BB9" s="12">
        <v>5</v>
      </c>
      <c r="BC9" s="13">
        <v>7.6923099999999994E-2</v>
      </c>
      <c r="BD9" s="12">
        <v>80</v>
      </c>
    </row>
    <row r="10" spans="1:56" ht="15" customHeight="1" x14ac:dyDescent="0.2">
      <c r="A10" t="s">
        <v>98</v>
      </c>
      <c r="B10" s="12" t="s">
        <v>25</v>
      </c>
      <c r="C10" s="13" t="s">
        <v>25</v>
      </c>
      <c r="D10" s="12" t="s">
        <v>25</v>
      </c>
      <c r="E10" s="13" t="s">
        <v>25</v>
      </c>
      <c r="F10" s="12" t="s">
        <v>25</v>
      </c>
      <c r="G10" s="13" t="s">
        <v>25</v>
      </c>
      <c r="H10" s="12" t="s">
        <v>25</v>
      </c>
      <c r="I10" s="13" t="s">
        <v>25</v>
      </c>
      <c r="J10" s="12" t="s">
        <v>25</v>
      </c>
      <c r="K10" s="13" t="s">
        <v>25</v>
      </c>
      <c r="L10" s="12">
        <v>0</v>
      </c>
      <c r="M10" s="12" t="s">
        <v>25</v>
      </c>
      <c r="N10" s="13" t="s">
        <v>25</v>
      </c>
      <c r="O10" s="12" t="s">
        <v>25</v>
      </c>
      <c r="P10" s="13" t="s">
        <v>25</v>
      </c>
      <c r="Q10" s="12" t="s">
        <v>25</v>
      </c>
      <c r="R10" s="13" t="s">
        <v>25</v>
      </c>
      <c r="S10" s="12" t="s">
        <v>25</v>
      </c>
      <c r="T10" s="13" t="s">
        <v>25</v>
      </c>
      <c r="U10" s="12" t="s">
        <v>25</v>
      </c>
      <c r="V10" s="13" t="s">
        <v>25</v>
      </c>
      <c r="W10" s="12">
        <v>0</v>
      </c>
      <c r="X10" s="12" t="s">
        <v>27</v>
      </c>
      <c r="Y10" s="13" t="s">
        <v>27</v>
      </c>
      <c r="Z10" s="12" t="s">
        <v>27</v>
      </c>
      <c r="AA10" s="13" t="s">
        <v>27</v>
      </c>
      <c r="AB10" s="12" t="s">
        <v>27</v>
      </c>
      <c r="AC10" s="13" t="s">
        <v>27</v>
      </c>
      <c r="AD10" s="12" t="s">
        <v>27</v>
      </c>
      <c r="AE10" s="13" t="s">
        <v>27</v>
      </c>
      <c r="AF10" s="12">
        <v>0</v>
      </c>
      <c r="AG10" s="13">
        <v>0</v>
      </c>
      <c r="AH10" s="12" t="s">
        <v>27</v>
      </c>
      <c r="AI10" s="12">
        <v>0</v>
      </c>
      <c r="AJ10" s="13">
        <v>0</v>
      </c>
      <c r="AK10" s="12">
        <v>0</v>
      </c>
      <c r="AL10" s="13">
        <v>0</v>
      </c>
      <c r="AM10" s="12" t="s">
        <v>27</v>
      </c>
      <c r="AN10" s="13" t="s">
        <v>27</v>
      </c>
      <c r="AO10" s="12" t="s">
        <v>27</v>
      </c>
      <c r="AP10" s="13" t="s">
        <v>27</v>
      </c>
      <c r="AQ10" s="12">
        <v>0</v>
      </c>
      <c r="AR10" s="13">
        <v>0</v>
      </c>
      <c r="AS10" s="12" t="s">
        <v>27</v>
      </c>
      <c r="AT10" s="12">
        <v>0</v>
      </c>
      <c r="AU10" s="13">
        <v>0</v>
      </c>
      <c r="AV10" s="12">
        <v>0</v>
      </c>
      <c r="AW10" s="13">
        <v>0</v>
      </c>
      <c r="AX10" s="12" t="s">
        <v>27</v>
      </c>
      <c r="AY10" s="13" t="s">
        <v>27</v>
      </c>
      <c r="AZ10" s="12" t="s">
        <v>27</v>
      </c>
      <c r="BA10" s="13" t="s">
        <v>27</v>
      </c>
      <c r="BB10" s="12">
        <v>0</v>
      </c>
      <c r="BC10" s="13">
        <v>0</v>
      </c>
      <c r="BD10" s="12" t="s">
        <v>27</v>
      </c>
    </row>
    <row r="11" spans="1:56" ht="15" customHeight="1" x14ac:dyDescent="0.2">
      <c r="A11" t="s">
        <v>99</v>
      </c>
      <c r="B11" s="12" t="s">
        <v>25</v>
      </c>
      <c r="C11" s="13" t="s">
        <v>25</v>
      </c>
      <c r="D11" s="12" t="s">
        <v>25</v>
      </c>
      <c r="E11" s="13" t="s">
        <v>25</v>
      </c>
      <c r="F11" s="12" t="s">
        <v>25</v>
      </c>
      <c r="G11" s="13" t="s">
        <v>25</v>
      </c>
      <c r="H11" s="12" t="s">
        <v>25</v>
      </c>
      <c r="I11" s="13" t="s">
        <v>25</v>
      </c>
      <c r="J11" s="12" t="s">
        <v>25</v>
      </c>
      <c r="K11" s="13" t="s">
        <v>25</v>
      </c>
      <c r="L11" s="12">
        <v>0</v>
      </c>
      <c r="M11" s="12" t="s">
        <v>25</v>
      </c>
      <c r="N11" s="13" t="s">
        <v>25</v>
      </c>
      <c r="O11" s="12" t="s">
        <v>25</v>
      </c>
      <c r="P11" s="13" t="s">
        <v>25</v>
      </c>
      <c r="Q11" s="12" t="s">
        <v>25</v>
      </c>
      <c r="R11" s="13" t="s">
        <v>25</v>
      </c>
      <c r="S11" s="12" t="s">
        <v>25</v>
      </c>
      <c r="T11" s="13" t="s">
        <v>25</v>
      </c>
      <c r="U11" s="12" t="s">
        <v>25</v>
      </c>
      <c r="V11" s="13" t="s">
        <v>25</v>
      </c>
      <c r="W11" s="12">
        <v>0</v>
      </c>
      <c r="X11" s="12" t="s">
        <v>25</v>
      </c>
      <c r="Y11" s="13" t="s">
        <v>25</v>
      </c>
      <c r="Z11" s="12" t="s">
        <v>25</v>
      </c>
      <c r="AA11" s="13" t="s">
        <v>25</v>
      </c>
      <c r="AB11" s="12" t="s">
        <v>25</v>
      </c>
      <c r="AC11" s="13" t="s">
        <v>25</v>
      </c>
      <c r="AD11" s="12" t="s">
        <v>25</v>
      </c>
      <c r="AE11" s="13" t="s">
        <v>25</v>
      </c>
      <c r="AF11" s="12" t="s">
        <v>25</v>
      </c>
      <c r="AG11" s="13" t="s">
        <v>25</v>
      </c>
      <c r="AH11" s="12">
        <v>0</v>
      </c>
      <c r="AI11" s="12">
        <v>0</v>
      </c>
      <c r="AJ11" s="13">
        <v>0</v>
      </c>
      <c r="AK11" s="12">
        <v>0</v>
      </c>
      <c r="AL11" s="13">
        <v>0</v>
      </c>
      <c r="AM11" s="12">
        <v>0</v>
      </c>
      <c r="AN11" s="13">
        <v>0</v>
      </c>
      <c r="AO11" s="12" t="s">
        <v>27</v>
      </c>
      <c r="AP11" s="13" t="s">
        <v>27</v>
      </c>
      <c r="AQ11" s="12">
        <v>0</v>
      </c>
      <c r="AR11" s="13">
        <v>0</v>
      </c>
      <c r="AS11" s="12" t="s">
        <v>27</v>
      </c>
      <c r="AT11" s="12" t="s">
        <v>27</v>
      </c>
      <c r="AU11" s="13" t="s">
        <v>27</v>
      </c>
      <c r="AV11" s="12" t="s">
        <v>27</v>
      </c>
      <c r="AW11" s="13" t="s">
        <v>27</v>
      </c>
      <c r="AX11" s="12" t="s">
        <v>27</v>
      </c>
      <c r="AY11" s="13" t="s">
        <v>27</v>
      </c>
      <c r="AZ11" s="12" t="s">
        <v>27</v>
      </c>
      <c r="BA11" s="13" t="s">
        <v>27</v>
      </c>
      <c r="BB11" s="12">
        <v>0</v>
      </c>
      <c r="BC11" s="13">
        <v>0</v>
      </c>
      <c r="BD11" s="12" t="s">
        <v>27</v>
      </c>
    </row>
    <row r="12" spans="1:56" ht="15" customHeight="1" x14ac:dyDescent="0.2">
      <c r="A12" t="s">
        <v>31</v>
      </c>
      <c r="B12" s="12">
        <v>5</v>
      </c>
      <c r="C12" s="13" t="s">
        <v>27</v>
      </c>
      <c r="D12" s="12">
        <v>15</v>
      </c>
      <c r="E12" s="13" t="s">
        <v>27</v>
      </c>
      <c r="F12" s="12">
        <v>25</v>
      </c>
      <c r="G12" s="13" t="s">
        <v>27</v>
      </c>
      <c r="H12" s="12">
        <v>25</v>
      </c>
      <c r="I12" s="13" t="s">
        <v>27</v>
      </c>
      <c r="J12" s="12" t="s">
        <v>27</v>
      </c>
      <c r="K12" s="13" t="s">
        <v>27</v>
      </c>
      <c r="L12" s="12">
        <v>25</v>
      </c>
      <c r="M12" s="12">
        <v>20</v>
      </c>
      <c r="N12" s="13">
        <v>0.47499999999999998</v>
      </c>
      <c r="O12" s="12">
        <v>30</v>
      </c>
      <c r="P12" s="13">
        <v>0.8</v>
      </c>
      <c r="Q12" s="12">
        <v>40</v>
      </c>
      <c r="R12" s="13">
        <v>0.95</v>
      </c>
      <c r="S12" s="12">
        <v>40</v>
      </c>
      <c r="T12" s="13">
        <v>1</v>
      </c>
      <c r="U12" s="12">
        <v>0</v>
      </c>
      <c r="V12" s="13">
        <v>0</v>
      </c>
      <c r="W12" s="12">
        <v>40</v>
      </c>
      <c r="X12" s="12" t="s">
        <v>27</v>
      </c>
      <c r="Y12" s="13" t="s">
        <v>27</v>
      </c>
      <c r="Z12" s="12">
        <v>5</v>
      </c>
      <c r="AA12" s="13" t="s">
        <v>27</v>
      </c>
      <c r="AB12" s="12">
        <v>10</v>
      </c>
      <c r="AC12" s="13" t="s">
        <v>27</v>
      </c>
      <c r="AD12" s="12">
        <v>10</v>
      </c>
      <c r="AE12" s="13" t="s">
        <v>27</v>
      </c>
      <c r="AF12" s="12">
        <v>0</v>
      </c>
      <c r="AG12" s="13">
        <v>0</v>
      </c>
      <c r="AH12" s="12">
        <v>10</v>
      </c>
      <c r="AI12" s="12" t="s">
        <v>27</v>
      </c>
      <c r="AJ12" s="13" t="s">
        <v>27</v>
      </c>
      <c r="AK12" s="12" t="s">
        <v>27</v>
      </c>
      <c r="AL12" s="13" t="s">
        <v>27</v>
      </c>
      <c r="AM12" s="12">
        <v>5</v>
      </c>
      <c r="AN12" s="13" t="s">
        <v>27</v>
      </c>
      <c r="AO12" s="12">
        <v>10</v>
      </c>
      <c r="AP12" s="13" t="s">
        <v>27</v>
      </c>
      <c r="AQ12" s="12" t="s">
        <v>27</v>
      </c>
      <c r="AR12" s="13" t="s">
        <v>27</v>
      </c>
      <c r="AS12" s="12">
        <v>10</v>
      </c>
      <c r="AT12" s="12" t="s">
        <v>27</v>
      </c>
      <c r="AU12" s="13" t="s">
        <v>27</v>
      </c>
      <c r="AV12" s="12" t="s">
        <v>27</v>
      </c>
      <c r="AW12" s="13" t="s">
        <v>27</v>
      </c>
      <c r="AX12" s="12" t="s">
        <v>27</v>
      </c>
      <c r="AY12" s="13" t="s">
        <v>27</v>
      </c>
      <c r="AZ12" s="12" t="s">
        <v>27</v>
      </c>
      <c r="BA12" s="13" t="s">
        <v>27</v>
      </c>
      <c r="BB12" s="12">
        <v>0</v>
      </c>
      <c r="BC12" s="13">
        <v>0</v>
      </c>
      <c r="BD12" s="12" t="s">
        <v>27</v>
      </c>
    </row>
    <row r="13" spans="1:56" ht="15" customHeight="1" x14ac:dyDescent="0.2">
      <c r="A13" t="s">
        <v>32</v>
      </c>
      <c r="B13" s="12" t="s">
        <v>25</v>
      </c>
      <c r="C13" s="13" t="s">
        <v>25</v>
      </c>
      <c r="D13" s="12" t="s">
        <v>25</v>
      </c>
      <c r="E13" s="13" t="s">
        <v>25</v>
      </c>
      <c r="F13" s="12" t="s">
        <v>25</v>
      </c>
      <c r="G13" s="13" t="s">
        <v>25</v>
      </c>
      <c r="H13" s="12" t="s">
        <v>25</v>
      </c>
      <c r="I13" s="13" t="s">
        <v>25</v>
      </c>
      <c r="J13" s="12" t="s">
        <v>25</v>
      </c>
      <c r="K13" s="13" t="s">
        <v>25</v>
      </c>
      <c r="L13" s="12">
        <v>0</v>
      </c>
      <c r="M13" s="12" t="s">
        <v>27</v>
      </c>
      <c r="N13" s="13" t="s">
        <v>27</v>
      </c>
      <c r="O13" s="12" t="s">
        <v>27</v>
      </c>
      <c r="P13" s="13" t="s">
        <v>27</v>
      </c>
      <c r="Q13" s="12" t="s">
        <v>27</v>
      </c>
      <c r="R13" s="13" t="s">
        <v>27</v>
      </c>
      <c r="S13" s="12" t="s">
        <v>27</v>
      </c>
      <c r="T13" s="13" t="s">
        <v>27</v>
      </c>
      <c r="U13" s="12">
        <v>0</v>
      </c>
      <c r="V13" s="13">
        <v>0</v>
      </c>
      <c r="W13" s="12" t="s">
        <v>27</v>
      </c>
      <c r="X13" s="12" t="s">
        <v>27</v>
      </c>
      <c r="Y13" s="13" t="s">
        <v>27</v>
      </c>
      <c r="Z13" s="12" t="s">
        <v>27</v>
      </c>
      <c r="AA13" s="13" t="s">
        <v>27</v>
      </c>
      <c r="AB13" s="12" t="s">
        <v>27</v>
      </c>
      <c r="AC13" s="13" t="s">
        <v>27</v>
      </c>
      <c r="AD13" s="12" t="s">
        <v>27</v>
      </c>
      <c r="AE13" s="13" t="s">
        <v>27</v>
      </c>
      <c r="AF13" s="12">
        <v>0</v>
      </c>
      <c r="AG13" s="13">
        <v>0</v>
      </c>
      <c r="AH13" s="12" t="s">
        <v>27</v>
      </c>
      <c r="AI13" s="12" t="s">
        <v>25</v>
      </c>
      <c r="AJ13" s="13" t="s">
        <v>25</v>
      </c>
      <c r="AK13" s="12" t="s">
        <v>25</v>
      </c>
      <c r="AL13" s="13" t="s">
        <v>25</v>
      </c>
      <c r="AM13" s="12" t="s">
        <v>25</v>
      </c>
      <c r="AN13" s="13" t="s">
        <v>25</v>
      </c>
      <c r="AO13" s="12" t="s">
        <v>25</v>
      </c>
      <c r="AP13" s="13" t="s">
        <v>25</v>
      </c>
      <c r="AQ13" s="12" t="s">
        <v>25</v>
      </c>
      <c r="AR13" s="13" t="s">
        <v>25</v>
      </c>
      <c r="AS13" s="12">
        <v>0</v>
      </c>
      <c r="AT13" s="12" t="s">
        <v>27</v>
      </c>
      <c r="AU13" s="13" t="s">
        <v>27</v>
      </c>
      <c r="AV13" s="12" t="s">
        <v>27</v>
      </c>
      <c r="AW13" s="13" t="s">
        <v>27</v>
      </c>
      <c r="AX13" s="12" t="s">
        <v>27</v>
      </c>
      <c r="AY13" s="13" t="s">
        <v>27</v>
      </c>
      <c r="AZ13" s="12" t="s">
        <v>27</v>
      </c>
      <c r="BA13" s="13" t="s">
        <v>27</v>
      </c>
      <c r="BB13" s="12">
        <v>0</v>
      </c>
      <c r="BC13" s="13">
        <v>0</v>
      </c>
      <c r="BD13" s="12" t="s">
        <v>27</v>
      </c>
    </row>
    <row r="14" spans="1:56" ht="15" customHeight="1" x14ac:dyDescent="0.2">
      <c r="A14" t="s">
        <v>93</v>
      </c>
      <c r="B14" s="12" t="s">
        <v>27</v>
      </c>
      <c r="C14" s="13" t="s">
        <v>27</v>
      </c>
      <c r="D14" s="12" t="s">
        <v>27</v>
      </c>
      <c r="E14" s="13" t="s">
        <v>27</v>
      </c>
      <c r="F14" s="12" t="s">
        <v>27</v>
      </c>
      <c r="G14" s="13" t="s">
        <v>27</v>
      </c>
      <c r="H14" s="12" t="s">
        <v>27</v>
      </c>
      <c r="I14" s="13" t="s">
        <v>27</v>
      </c>
      <c r="J14" s="12">
        <v>0</v>
      </c>
      <c r="K14" s="13">
        <v>0</v>
      </c>
      <c r="L14" s="12" t="s">
        <v>27</v>
      </c>
      <c r="M14" s="12">
        <v>0</v>
      </c>
      <c r="N14" s="13">
        <v>0</v>
      </c>
      <c r="O14" s="12" t="s">
        <v>27</v>
      </c>
      <c r="P14" s="13" t="s">
        <v>27</v>
      </c>
      <c r="Q14" s="12" t="s">
        <v>27</v>
      </c>
      <c r="R14" s="13" t="s">
        <v>27</v>
      </c>
      <c r="S14" s="12" t="s">
        <v>27</v>
      </c>
      <c r="T14" s="13" t="s">
        <v>27</v>
      </c>
      <c r="U14" s="12">
        <v>0</v>
      </c>
      <c r="V14" s="13">
        <v>0</v>
      </c>
      <c r="W14" s="12" t="s">
        <v>27</v>
      </c>
      <c r="X14" s="12" t="s">
        <v>27</v>
      </c>
      <c r="Y14" s="13" t="s">
        <v>27</v>
      </c>
      <c r="Z14" s="12" t="s">
        <v>27</v>
      </c>
      <c r="AA14" s="13" t="s">
        <v>27</v>
      </c>
      <c r="AB14" s="12" t="s">
        <v>27</v>
      </c>
      <c r="AC14" s="13" t="s">
        <v>27</v>
      </c>
      <c r="AD14" s="12" t="s">
        <v>27</v>
      </c>
      <c r="AE14" s="13" t="s">
        <v>27</v>
      </c>
      <c r="AF14" s="12">
        <v>0</v>
      </c>
      <c r="AG14" s="13">
        <v>0</v>
      </c>
      <c r="AH14" s="12" t="s">
        <v>27</v>
      </c>
      <c r="AI14" s="12" t="s">
        <v>27</v>
      </c>
      <c r="AJ14" s="13" t="s">
        <v>27</v>
      </c>
      <c r="AK14" s="12" t="s">
        <v>27</v>
      </c>
      <c r="AL14" s="13" t="s">
        <v>27</v>
      </c>
      <c r="AM14" s="12" t="s">
        <v>27</v>
      </c>
      <c r="AN14" s="13" t="s">
        <v>27</v>
      </c>
      <c r="AO14" s="12" t="s">
        <v>27</v>
      </c>
      <c r="AP14" s="13" t="s">
        <v>27</v>
      </c>
      <c r="AQ14" s="12">
        <v>0</v>
      </c>
      <c r="AR14" s="13">
        <v>0</v>
      </c>
      <c r="AS14" s="12" t="s">
        <v>27</v>
      </c>
      <c r="AT14" s="12" t="s">
        <v>25</v>
      </c>
      <c r="AU14" s="13" t="s">
        <v>25</v>
      </c>
      <c r="AV14" s="12" t="s">
        <v>25</v>
      </c>
      <c r="AW14" s="13" t="s">
        <v>25</v>
      </c>
      <c r="AX14" s="12" t="s">
        <v>25</v>
      </c>
      <c r="AY14" s="13" t="s">
        <v>25</v>
      </c>
      <c r="AZ14" s="12" t="s">
        <v>25</v>
      </c>
      <c r="BA14" s="13" t="s">
        <v>25</v>
      </c>
      <c r="BB14" s="12" t="s">
        <v>25</v>
      </c>
      <c r="BC14" s="13" t="s">
        <v>25</v>
      </c>
      <c r="BD14" s="12">
        <v>0</v>
      </c>
    </row>
    <row r="15" spans="1:56" ht="15" customHeight="1" x14ac:dyDescent="0.2">
      <c r="A15" t="s">
        <v>100</v>
      </c>
      <c r="B15" s="12" t="s">
        <v>25</v>
      </c>
      <c r="C15" s="13" t="s">
        <v>25</v>
      </c>
      <c r="D15" s="12" t="s">
        <v>25</v>
      </c>
      <c r="E15" s="13" t="s">
        <v>25</v>
      </c>
      <c r="F15" s="12" t="s">
        <v>25</v>
      </c>
      <c r="G15" s="13" t="s">
        <v>25</v>
      </c>
      <c r="H15" s="12" t="s">
        <v>25</v>
      </c>
      <c r="I15" s="13" t="s">
        <v>25</v>
      </c>
      <c r="J15" s="12" t="s">
        <v>25</v>
      </c>
      <c r="K15" s="13" t="s">
        <v>25</v>
      </c>
      <c r="L15" s="12">
        <v>0</v>
      </c>
      <c r="M15" s="12" t="s">
        <v>27</v>
      </c>
      <c r="N15" s="13" t="s">
        <v>27</v>
      </c>
      <c r="O15" s="12" t="s">
        <v>27</v>
      </c>
      <c r="P15" s="13" t="s">
        <v>27</v>
      </c>
      <c r="Q15" s="12" t="s">
        <v>27</v>
      </c>
      <c r="R15" s="13" t="s">
        <v>27</v>
      </c>
      <c r="S15" s="12" t="s">
        <v>27</v>
      </c>
      <c r="T15" s="13" t="s">
        <v>27</v>
      </c>
      <c r="U15" s="12">
        <v>0</v>
      </c>
      <c r="V15" s="13">
        <v>0</v>
      </c>
      <c r="W15" s="12" t="s">
        <v>27</v>
      </c>
      <c r="X15" s="12" t="s">
        <v>25</v>
      </c>
      <c r="Y15" s="13" t="s">
        <v>25</v>
      </c>
      <c r="Z15" s="12" t="s">
        <v>25</v>
      </c>
      <c r="AA15" s="13" t="s">
        <v>25</v>
      </c>
      <c r="AB15" s="12" t="s">
        <v>25</v>
      </c>
      <c r="AC15" s="13" t="s">
        <v>25</v>
      </c>
      <c r="AD15" s="12" t="s">
        <v>25</v>
      </c>
      <c r="AE15" s="13" t="s">
        <v>25</v>
      </c>
      <c r="AF15" s="12" t="s">
        <v>25</v>
      </c>
      <c r="AG15" s="13" t="s">
        <v>25</v>
      </c>
      <c r="AH15" s="12">
        <v>0</v>
      </c>
      <c r="AI15" s="12">
        <v>0</v>
      </c>
      <c r="AJ15" s="13">
        <v>0</v>
      </c>
      <c r="AK15" s="12">
        <v>0</v>
      </c>
      <c r="AL15" s="13">
        <v>0</v>
      </c>
      <c r="AM15" s="12">
        <v>0</v>
      </c>
      <c r="AN15" s="13">
        <v>0</v>
      </c>
      <c r="AO15" s="12" t="s">
        <v>27</v>
      </c>
      <c r="AP15" s="13" t="s">
        <v>27</v>
      </c>
      <c r="AQ15" s="12">
        <v>0</v>
      </c>
      <c r="AR15" s="13">
        <v>0</v>
      </c>
      <c r="AS15" s="12" t="s">
        <v>27</v>
      </c>
      <c r="AT15" s="12" t="s">
        <v>27</v>
      </c>
      <c r="AU15" s="13" t="s">
        <v>27</v>
      </c>
      <c r="AV15" s="12" t="s">
        <v>27</v>
      </c>
      <c r="AW15" s="13" t="s">
        <v>27</v>
      </c>
      <c r="AX15" s="12" t="s">
        <v>27</v>
      </c>
      <c r="AY15" s="13" t="s">
        <v>27</v>
      </c>
      <c r="AZ15" s="12" t="s">
        <v>27</v>
      </c>
      <c r="BA15" s="13" t="s">
        <v>27</v>
      </c>
      <c r="BB15" s="12">
        <v>0</v>
      </c>
      <c r="BC15" s="13">
        <v>0</v>
      </c>
      <c r="BD15" s="12" t="s">
        <v>27</v>
      </c>
    </row>
    <row r="16" spans="1:56" ht="15" customHeight="1" x14ac:dyDescent="0.2">
      <c r="A16" t="s">
        <v>101</v>
      </c>
      <c r="B16" s="12" t="s">
        <v>27</v>
      </c>
      <c r="C16" s="13" t="s">
        <v>27</v>
      </c>
      <c r="D16" s="12" t="s">
        <v>27</v>
      </c>
      <c r="E16" s="13" t="s">
        <v>27</v>
      </c>
      <c r="F16" s="12" t="s">
        <v>27</v>
      </c>
      <c r="G16" s="13" t="s">
        <v>27</v>
      </c>
      <c r="H16" s="12" t="s">
        <v>27</v>
      </c>
      <c r="I16" s="13" t="s">
        <v>27</v>
      </c>
      <c r="J16" s="12">
        <v>0</v>
      </c>
      <c r="K16" s="13">
        <v>0</v>
      </c>
      <c r="L16" s="12" t="s">
        <v>27</v>
      </c>
      <c r="M16" s="12" t="s">
        <v>25</v>
      </c>
      <c r="N16" s="13" t="s">
        <v>25</v>
      </c>
      <c r="O16" s="12" t="s">
        <v>25</v>
      </c>
      <c r="P16" s="13" t="s">
        <v>25</v>
      </c>
      <c r="Q16" s="12" t="s">
        <v>25</v>
      </c>
      <c r="R16" s="13" t="s">
        <v>25</v>
      </c>
      <c r="S16" s="12" t="s">
        <v>25</v>
      </c>
      <c r="T16" s="13" t="s">
        <v>25</v>
      </c>
      <c r="U16" s="12" t="s">
        <v>25</v>
      </c>
      <c r="V16" s="13" t="s">
        <v>25</v>
      </c>
      <c r="W16" s="12">
        <v>0</v>
      </c>
      <c r="X16" s="12" t="s">
        <v>25</v>
      </c>
      <c r="Y16" s="13" t="s">
        <v>25</v>
      </c>
      <c r="Z16" s="12" t="s">
        <v>25</v>
      </c>
      <c r="AA16" s="13" t="s">
        <v>25</v>
      </c>
      <c r="AB16" s="12" t="s">
        <v>25</v>
      </c>
      <c r="AC16" s="13" t="s">
        <v>25</v>
      </c>
      <c r="AD16" s="12" t="s">
        <v>25</v>
      </c>
      <c r="AE16" s="13" t="s">
        <v>25</v>
      </c>
      <c r="AF16" s="12" t="s">
        <v>25</v>
      </c>
      <c r="AG16" s="13" t="s">
        <v>25</v>
      </c>
      <c r="AH16" s="12">
        <v>0</v>
      </c>
      <c r="AI16" s="12" t="s">
        <v>27</v>
      </c>
      <c r="AJ16" s="13" t="s">
        <v>27</v>
      </c>
      <c r="AK16" s="12" t="s">
        <v>27</v>
      </c>
      <c r="AL16" s="13" t="s">
        <v>27</v>
      </c>
      <c r="AM16" s="12" t="s">
        <v>27</v>
      </c>
      <c r="AN16" s="13" t="s">
        <v>27</v>
      </c>
      <c r="AO16" s="12" t="s">
        <v>27</v>
      </c>
      <c r="AP16" s="13" t="s">
        <v>27</v>
      </c>
      <c r="AQ16" s="12">
        <v>0</v>
      </c>
      <c r="AR16" s="13">
        <v>0</v>
      </c>
      <c r="AS16" s="12" t="s">
        <v>27</v>
      </c>
      <c r="AT16" s="12" t="s">
        <v>25</v>
      </c>
      <c r="AU16" s="13" t="s">
        <v>25</v>
      </c>
      <c r="AV16" s="12" t="s">
        <v>25</v>
      </c>
      <c r="AW16" s="13" t="s">
        <v>25</v>
      </c>
      <c r="AX16" s="12" t="s">
        <v>25</v>
      </c>
      <c r="AY16" s="13" t="s">
        <v>25</v>
      </c>
      <c r="AZ16" s="12" t="s">
        <v>25</v>
      </c>
      <c r="BA16" s="13" t="s">
        <v>25</v>
      </c>
      <c r="BB16" s="12" t="s">
        <v>25</v>
      </c>
      <c r="BC16" s="13" t="s">
        <v>25</v>
      </c>
      <c r="BD16" s="12">
        <v>0</v>
      </c>
    </row>
    <row r="17" spans="1:56" ht="15" customHeight="1" x14ac:dyDescent="0.2">
      <c r="A17" t="s">
        <v>102</v>
      </c>
      <c r="B17" s="12" t="s">
        <v>27</v>
      </c>
      <c r="C17" s="13" t="s">
        <v>27</v>
      </c>
      <c r="D17" s="12">
        <v>10</v>
      </c>
      <c r="E17" s="13" t="s">
        <v>27</v>
      </c>
      <c r="F17" s="12">
        <v>15</v>
      </c>
      <c r="G17" s="13" t="s">
        <v>27</v>
      </c>
      <c r="H17" s="12">
        <v>20</v>
      </c>
      <c r="I17" s="13" t="s">
        <v>27</v>
      </c>
      <c r="J17" s="12" t="s">
        <v>27</v>
      </c>
      <c r="K17" s="13" t="s">
        <v>27</v>
      </c>
      <c r="L17" s="12">
        <v>20</v>
      </c>
      <c r="M17" s="12" t="s">
        <v>25</v>
      </c>
      <c r="N17" s="13" t="s">
        <v>25</v>
      </c>
      <c r="O17" s="12" t="s">
        <v>25</v>
      </c>
      <c r="P17" s="13" t="s">
        <v>25</v>
      </c>
      <c r="Q17" s="12" t="s">
        <v>25</v>
      </c>
      <c r="R17" s="13" t="s">
        <v>25</v>
      </c>
      <c r="S17" s="12" t="s">
        <v>25</v>
      </c>
      <c r="T17" s="13" t="s">
        <v>25</v>
      </c>
      <c r="U17" s="12" t="s">
        <v>25</v>
      </c>
      <c r="V17" s="13" t="s">
        <v>25</v>
      </c>
      <c r="W17" s="12">
        <v>0</v>
      </c>
      <c r="X17" s="12">
        <v>0</v>
      </c>
      <c r="Y17" s="13">
        <v>0</v>
      </c>
      <c r="Z17" s="12">
        <v>0</v>
      </c>
      <c r="AA17" s="13">
        <v>0</v>
      </c>
      <c r="AB17" s="12" t="s">
        <v>27</v>
      </c>
      <c r="AC17" s="13" t="s">
        <v>27</v>
      </c>
      <c r="AD17" s="12" t="s">
        <v>27</v>
      </c>
      <c r="AE17" s="13" t="s">
        <v>27</v>
      </c>
      <c r="AF17" s="12">
        <v>0</v>
      </c>
      <c r="AG17" s="13">
        <v>0</v>
      </c>
      <c r="AH17" s="12" t="s">
        <v>27</v>
      </c>
      <c r="AI17" s="12" t="s">
        <v>25</v>
      </c>
      <c r="AJ17" s="13" t="s">
        <v>25</v>
      </c>
      <c r="AK17" s="12" t="s">
        <v>25</v>
      </c>
      <c r="AL17" s="13" t="s">
        <v>25</v>
      </c>
      <c r="AM17" s="12" t="s">
        <v>25</v>
      </c>
      <c r="AN17" s="13" t="s">
        <v>25</v>
      </c>
      <c r="AO17" s="12" t="s">
        <v>25</v>
      </c>
      <c r="AP17" s="13" t="s">
        <v>25</v>
      </c>
      <c r="AQ17" s="12" t="s">
        <v>25</v>
      </c>
      <c r="AR17" s="13" t="s">
        <v>25</v>
      </c>
      <c r="AS17" s="12">
        <v>0</v>
      </c>
      <c r="AT17" s="12">
        <v>0</v>
      </c>
      <c r="AU17" s="13">
        <v>0</v>
      </c>
      <c r="AV17" s="12">
        <v>0</v>
      </c>
      <c r="AW17" s="13">
        <v>0</v>
      </c>
      <c r="AX17" s="12" t="s">
        <v>27</v>
      </c>
      <c r="AY17" s="13" t="s">
        <v>27</v>
      </c>
      <c r="AZ17" s="12" t="s">
        <v>27</v>
      </c>
      <c r="BA17" s="13" t="s">
        <v>27</v>
      </c>
      <c r="BB17" s="12">
        <v>0</v>
      </c>
      <c r="BC17" s="13">
        <v>0</v>
      </c>
      <c r="BD17" s="12" t="s">
        <v>27</v>
      </c>
    </row>
    <row r="18" spans="1:56" ht="15" customHeight="1" x14ac:dyDescent="0.2">
      <c r="A18" t="s">
        <v>103</v>
      </c>
      <c r="B18" s="12" t="s">
        <v>27</v>
      </c>
      <c r="C18" s="13" t="s">
        <v>27</v>
      </c>
      <c r="D18" s="12" t="s">
        <v>27</v>
      </c>
      <c r="E18" s="13" t="s">
        <v>27</v>
      </c>
      <c r="F18" s="12" t="s">
        <v>27</v>
      </c>
      <c r="G18" s="13" t="s">
        <v>27</v>
      </c>
      <c r="H18" s="12" t="s">
        <v>27</v>
      </c>
      <c r="I18" s="13" t="s">
        <v>27</v>
      </c>
      <c r="J18" s="12">
        <v>0</v>
      </c>
      <c r="K18" s="13">
        <v>0</v>
      </c>
      <c r="L18" s="12" t="s">
        <v>27</v>
      </c>
      <c r="M18" s="12">
        <v>0</v>
      </c>
      <c r="N18" s="13">
        <v>0</v>
      </c>
      <c r="O18" s="12">
        <v>0</v>
      </c>
      <c r="P18" s="13">
        <v>0</v>
      </c>
      <c r="Q18" s="12" t="s">
        <v>27</v>
      </c>
      <c r="R18" s="13" t="s">
        <v>27</v>
      </c>
      <c r="S18" s="12" t="s">
        <v>27</v>
      </c>
      <c r="T18" s="13" t="s">
        <v>27</v>
      </c>
      <c r="U18" s="12">
        <v>0</v>
      </c>
      <c r="V18" s="13">
        <v>0</v>
      </c>
      <c r="W18" s="12" t="s">
        <v>27</v>
      </c>
      <c r="X18" s="12" t="s">
        <v>27</v>
      </c>
      <c r="Y18" s="13" t="s">
        <v>27</v>
      </c>
      <c r="Z18" s="12" t="s">
        <v>27</v>
      </c>
      <c r="AA18" s="13" t="s">
        <v>27</v>
      </c>
      <c r="AB18" s="12">
        <v>5</v>
      </c>
      <c r="AC18" s="13" t="s">
        <v>27</v>
      </c>
      <c r="AD18" s="12">
        <v>5</v>
      </c>
      <c r="AE18" s="13" t="s">
        <v>27</v>
      </c>
      <c r="AF18" s="12">
        <v>0</v>
      </c>
      <c r="AG18" s="13">
        <v>0</v>
      </c>
      <c r="AH18" s="12">
        <v>5</v>
      </c>
      <c r="AI18" s="12">
        <v>0</v>
      </c>
      <c r="AJ18" s="13">
        <v>0</v>
      </c>
      <c r="AK18" s="12" t="s">
        <v>27</v>
      </c>
      <c r="AL18" s="13" t="s">
        <v>27</v>
      </c>
      <c r="AM18" s="12" t="s">
        <v>27</v>
      </c>
      <c r="AN18" s="13" t="s">
        <v>27</v>
      </c>
      <c r="AO18" s="12" t="s">
        <v>27</v>
      </c>
      <c r="AP18" s="13" t="s">
        <v>27</v>
      </c>
      <c r="AQ18" s="12">
        <v>0</v>
      </c>
      <c r="AR18" s="13">
        <v>0</v>
      </c>
      <c r="AS18" s="12" t="s">
        <v>27</v>
      </c>
      <c r="AT18" s="12" t="s">
        <v>27</v>
      </c>
      <c r="AU18" s="13" t="s">
        <v>27</v>
      </c>
      <c r="AV18" s="12" t="s">
        <v>27</v>
      </c>
      <c r="AW18" s="13" t="s">
        <v>27</v>
      </c>
      <c r="AX18" s="12" t="s">
        <v>27</v>
      </c>
      <c r="AY18" s="13" t="s">
        <v>27</v>
      </c>
      <c r="AZ18" s="12" t="s">
        <v>27</v>
      </c>
      <c r="BA18" s="13" t="s">
        <v>27</v>
      </c>
      <c r="BB18" s="12">
        <v>0</v>
      </c>
      <c r="BC18" s="13">
        <v>0</v>
      </c>
      <c r="BD18" s="12" t="s">
        <v>27</v>
      </c>
    </row>
    <row r="19" spans="1:56" ht="15" customHeight="1" x14ac:dyDescent="0.2">
      <c r="A19" t="s">
        <v>104</v>
      </c>
      <c r="B19" s="12" t="s">
        <v>25</v>
      </c>
      <c r="C19" s="13" t="s">
        <v>25</v>
      </c>
      <c r="D19" s="12" t="s">
        <v>25</v>
      </c>
      <c r="E19" s="13" t="s">
        <v>25</v>
      </c>
      <c r="F19" s="12" t="s">
        <v>25</v>
      </c>
      <c r="G19" s="13" t="s">
        <v>25</v>
      </c>
      <c r="H19" s="12" t="s">
        <v>25</v>
      </c>
      <c r="I19" s="13" t="s">
        <v>25</v>
      </c>
      <c r="J19" s="12" t="s">
        <v>25</v>
      </c>
      <c r="K19" s="13" t="s">
        <v>25</v>
      </c>
      <c r="L19" s="12">
        <v>0</v>
      </c>
      <c r="M19" s="12" t="s">
        <v>25</v>
      </c>
      <c r="N19" s="13" t="s">
        <v>25</v>
      </c>
      <c r="O19" s="12" t="s">
        <v>25</v>
      </c>
      <c r="P19" s="13" t="s">
        <v>25</v>
      </c>
      <c r="Q19" s="12" t="s">
        <v>25</v>
      </c>
      <c r="R19" s="13" t="s">
        <v>25</v>
      </c>
      <c r="S19" s="12" t="s">
        <v>25</v>
      </c>
      <c r="T19" s="13" t="s">
        <v>25</v>
      </c>
      <c r="U19" s="12" t="s">
        <v>25</v>
      </c>
      <c r="V19" s="13" t="s">
        <v>25</v>
      </c>
      <c r="W19" s="12">
        <v>0</v>
      </c>
      <c r="X19" s="12" t="s">
        <v>27</v>
      </c>
      <c r="Y19" s="13" t="s">
        <v>27</v>
      </c>
      <c r="Z19" s="12" t="s">
        <v>27</v>
      </c>
      <c r="AA19" s="13" t="s">
        <v>27</v>
      </c>
      <c r="AB19" s="12" t="s">
        <v>27</v>
      </c>
      <c r="AC19" s="13" t="s">
        <v>27</v>
      </c>
      <c r="AD19" s="12" t="s">
        <v>27</v>
      </c>
      <c r="AE19" s="13" t="s">
        <v>27</v>
      </c>
      <c r="AF19" s="12">
        <v>0</v>
      </c>
      <c r="AG19" s="13">
        <v>0</v>
      </c>
      <c r="AH19" s="12" t="s">
        <v>27</v>
      </c>
      <c r="AI19" s="12" t="s">
        <v>25</v>
      </c>
      <c r="AJ19" s="13" t="s">
        <v>25</v>
      </c>
      <c r="AK19" s="12" t="s">
        <v>25</v>
      </c>
      <c r="AL19" s="13" t="s">
        <v>25</v>
      </c>
      <c r="AM19" s="12" t="s">
        <v>25</v>
      </c>
      <c r="AN19" s="13" t="s">
        <v>25</v>
      </c>
      <c r="AO19" s="12" t="s">
        <v>25</v>
      </c>
      <c r="AP19" s="13" t="s">
        <v>25</v>
      </c>
      <c r="AQ19" s="12" t="s">
        <v>25</v>
      </c>
      <c r="AR19" s="13" t="s">
        <v>25</v>
      </c>
      <c r="AS19" s="12">
        <v>0</v>
      </c>
      <c r="AT19" s="12" t="s">
        <v>25</v>
      </c>
      <c r="AU19" s="13" t="s">
        <v>25</v>
      </c>
      <c r="AV19" s="12" t="s">
        <v>25</v>
      </c>
      <c r="AW19" s="13" t="s">
        <v>25</v>
      </c>
      <c r="AX19" s="12" t="s">
        <v>25</v>
      </c>
      <c r="AY19" s="13" t="s">
        <v>25</v>
      </c>
      <c r="AZ19" s="12" t="s">
        <v>25</v>
      </c>
      <c r="BA19" s="13" t="s">
        <v>25</v>
      </c>
      <c r="BB19" s="12" t="s">
        <v>25</v>
      </c>
      <c r="BC19" s="13" t="s">
        <v>25</v>
      </c>
      <c r="BD19" s="12">
        <v>0</v>
      </c>
    </row>
    <row r="20" spans="1:56" ht="15" customHeight="1" x14ac:dyDescent="0.2">
      <c r="A20" t="s">
        <v>36</v>
      </c>
      <c r="B20" s="12" t="s">
        <v>27</v>
      </c>
      <c r="C20" s="13" t="s">
        <v>27</v>
      </c>
      <c r="D20" s="12" t="s">
        <v>27</v>
      </c>
      <c r="E20" s="13" t="s">
        <v>27</v>
      </c>
      <c r="F20" s="12">
        <v>5</v>
      </c>
      <c r="G20" s="13" t="s">
        <v>27</v>
      </c>
      <c r="H20" s="12">
        <v>5</v>
      </c>
      <c r="I20" s="13" t="s">
        <v>27</v>
      </c>
      <c r="J20" s="12" t="s">
        <v>27</v>
      </c>
      <c r="K20" s="13" t="s">
        <v>27</v>
      </c>
      <c r="L20" s="12">
        <v>10</v>
      </c>
      <c r="M20" s="12" t="s">
        <v>27</v>
      </c>
      <c r="N20" s="13" t="s">
        <v>27</v>
      </c>
      <c r="O20" s="12" t="s">
        <v>27</v>
      </c>
      <c r="P20" s="13" t="s">
        <v>27</v>
      </c>
      <c r="Q20" s="12">
        <v>5</v>
      </c>
      <c r="R20" s="13" t="s">
        <v>27</v>
      </c>
      <c r="S20" s="12">
        <v>5</v>
      </c>
      <c r="T20" s="13" t="s">
        <v>27</v>
      </c>
      <c r="U20" s="12">
        <v>0</v>
      </c>
      <c r="V20" s="13">
        <v>0</v>
      </c>
      <c r="W20" s="12">
        <v>5</v>
      </c>
      <c r="X20" s="12" t="s">
        <v>27</v>
      </c>
      <c r="Y20" s="13" t="s">
        <v>27</v>
      </c>
      <c r="Z20" s="12" t="s">
        <v>27</v>
      </c>
      <c r="AA20" s="13" t="s">
        <v>27</v>
      </c>
      <c r="AB20" s="12" t="s">
        <v>27</v>
      </c>
      <c r="AC20" s="13" t="s">
        <v>27</v>
      </c>
      <c r="AD20" s="12" t="s">
        <v>27</v>
      </c>
      <c r="AE20" s="13" t="s">
        <v>27</v>
      </c>
      <c r="AF20" s="12">
        <v>0</v>
      </c>
      <c r="AG20" s="13">
        <v>0</v>
      </c>
      <c r="AH20" s="12" t="s">
        <v>27</v>
      </c>
      <c r="AI20" s="12" t="s">
        <v>27</v>
      </c>
      <c r="AJ20" s="13" t="s">
        <v>27</v>
      </c>
      <c r="AK20" s="12" t="s">
        <v>27</v>
      </c>
      <c r="AL20" s="13" t="s">
        <v>27</v>
      </c>
      <c r="AM20" s="12" t="s">
        <v>27</v>
      </c>
      <c r="AN20" s="13" t="s">
        <v>27</v>
      </c>
      <c r="AO20" s="12" t="s">
        <v>27</v>
      </c>
      <c r="AP20" s="13" t="s">
        <v>27</v>
      </c>
      <c r="AQ20" s="12">
        <v>5</v>
      </c>
      <c r="AR20" s="13" t="s">
        <v>27</v>
      </c>
      <c r="AS20" s="12">
        <v>5</v>
      </c>
      <c r="AT20" s="12" t="s">
        <v>27</v>
      </c>
      <c r="AU20" s="13" t="s">
        <v>27</v>
      </c>
      <c r="AV20" s="12" t="s">
        <v>27</v>
      </c>
      <c r="AW20" s="13" t="s">
        <v>27</v>
      </c>
      <c r="AX20" s="12">
        <v>5</v>
      </c>
      <c r="AY20" s="13" t="s">
        <v>27</v>
      </c>
      <c r="AZ20" s="12">
        <v>5</v>
      </c>
      <c r="BA20" s="13" t="s">
        <v>27</v>
      </c>
      <c r="BB20" s="12">
        <v>0</v>
      </c>
      <c r="BC20" s="13">
        <v>0</v>
      </c>
      <c r="BD20" s="12">
        <v>5</v>
      </c>
    </row>
    <row r="21" spans="1:56" ht="15" customHeight="1" x14ac:dyDescent="0.2">
      <c r="A21" t="s">
        <v>105</v>
      </c>
      <c r="B21" s="12" t="s">
        <v>25</v>
      </c>
      <c r="C21" s="13" t="s">
        <v>25</v>
      </c>
      <c r="D21" s="12" t="s">
        <v>25</v>
      </c>
      <c r="E21" s="13" t="s">
        <v>25</v>
      </c>
      <c r="F21" s="12" t="s">
        <v>25</v>
      </c>
      <c r="G21" s="13" t="s">
        <v>25</v>
      </c>
      <c r="H21" s="12" t="s">
        <v>25</v>
      </c>
      <c r="I21" s="13" t="s">
        <v>25</v>
      </c>
      <c r="J21" s="12" t="s">
        <v>25</v>
      </c>
      <c r="K21" s="13" t="s">
        <v>25</v>
      </c>
      <c r="L21" s="12">
        <v>0</v>
      </c>
      <c r="M21" s="12" t="s">
        <v>27</v>
      </c>
      <c r="N21" s="13" t="s">
        <v>27</v>
      </c>
      <c r="O21" s="12" t="s">
        <v>27</v>
      </c>
      <c r="P21" s="13" t="s">
        <v>27</v>
      </c>
      <c r="Q21" s="12" t="s">
        <v>27</v>
      </c>
      <c r="R21" s="13" t="s">
        <v>27</v>
      </c>
      <c r="S21" s="12" t="s">
        <v>27</v>
      </c>
      <c r="T21" s="13" t="s">
        <v>27</v>
      </c>
      <c r="U21" s="12">
        <v>0</v>
      </c>
      <c r="V21" s="13">
        <v>0</v>
      </c>
      <c r="W21" s="12" t="s">
        <v>27</v>
      </c>
      <c r="X21" s="12">
        <v>0</v>
      </c>
      <c r="Y21" s="13">
        <v>0</v>
      </c>
      <c r="Z21" s="12">
        <v>0</v>
      </c>
      <c r="AA21" s="13">
        <v>0</v>
      </c>
      <c r="AB21" s="12" t="s">
        <v>27</v>
      </c>
      <c r="AC21" s="13" t="s">
        <v>27</v>
      </c>
      <c r="AD21" s="12" t="s">
        <v>27</v>
      </c>
      <c r="AE21" s="13" t="s">
        <v>27</v>
      </c>
      <c r="AF21" s="12">
        <v>0</v>
      </c>
      <c r="AG21" s="13">
        <v>0</v>
      </c>
      <c r="AH21" s="12" t="s">
        <v>27</v>
      </c>
      <c r="AI21" s="12">
        <v>0</v>
      </c>
      <c r="AJ21" s="13">
        <v>0</v>
      </c>
      <c r="AK21" s="12">
        <v>0</v>
      </c>
      <c r="AL21" s="13">
        <v>0</v>
      </c>
      <c r="AM21" s="12" t="s">
        <v>27</v>
      </c>
      <c r="AN21" s="13" t="s">
        <v>27</v>
      </c>
      <c r="AO21" s="12" t="s">
        <v>27</v>
      </c>
      <c r="AP21" s="13" t="s">
        <v>27</v>
      </c>
      <c r="AQ21" s="12">
        <v>0</v>
      </c>
      <c r="AR21" s="13">
        <v>0</v>
      </c>
      <c r="AS21" s="12" t="s">
        <v>27</v>
      </c>
      <c r="AT21" s="12" t="s">
        <v>27</v>
      </c>
      <c r="AU21" s="13" t="s">
        <v>27</v>
      </c>
      <c r="AV21" s="12" t="s">
        <v>27</v>
      </c>
      <c r="AW21" s="13" t="s">
        <v>27</v>
      </c>
      <c r="AX21" s="12" t="s">
        <v>27</v>
      </c>
      <c r="AY21" s="13" t="s">
        <v>27</v>
      </c>
      <c r="AZ21" s="12" t="s">
        <v>27</v>
      </c>
      <c r="BA21" s="13" t="s">
        <v>27</v>
      </c>
      <c r="BB21" s="12">
        <v>0</v>
      </c>
      <c r="BC21" s="13">
        <v>0</v>
      </c>
      <c r="BD21" s="12" t="s">
        <v>27</v>
      </c>
    </row>
    <row r="22" spans="1:56" ht="15" customHeight="1" x14ac:dyDescent="0.2">
      <c r="A22" t="s">
        <v>106</v>
      </c>
      <c r="B22" s="12">
        <v>0</v>
      </c>
      <c r="C22" s="13">
        <v>0</v>
      </c>
      <c r="D22" s="12">
        <v>0</v>
      </c>
      <c r="E22" s="13">
        <v>0</v>
      </c>
      <c r="F22" s="12">
        <v>0</v>
      </c>
      <c r="G22" s="13">
        <v>0</v>
      </c>
      <c r="H22" s="12" t="s">
        <v>27</v>
      </c>
      <c r="I22" s="13" t="s">
        <v>27</v>
      </c>
      <c r="J22" s="12">
        <v>0</v>
      </c>
      <c r="K22" s="13">
        <v>0</v>
      </c>
      <c r="L22" s="12" t="s">
        <v>27</v>
      </c>
      <c r="M22" s="12" t="s">
        <v>27</v>
      </c>
      <c r="N22" s="13" t="s">
        <v>27</v>
      </c>
      <c r="O22" s="12" t="s">
        <v>27</v>
      </c>
      <c r="P22" s="13" t="s">
        <v>27</v>
      </c>
      <c r="Q22" s="12" t="s">
        <v>27</v>
      </c>
      <c r="R22" s="13" t="s">
        <v>27</v>
      </c>
      <c r="S22" s="12" t="s">
        <v>27</v>
      </c>
      <c r="T22" s="13" t="s">
        <v>27</v>
      </c>
      <c r="U22" s="12">
        <v>0</v>
      </c>
      <c r="V22" s="13">
        <v>0</v>
      </c>
      <c r="W22" s="12" t="s">
        <v>27</v>
      </c>
      <c r="X22" s="12">
        <v>0</v>
      </c>
      <c r="Y22" s="13">
        <v>0</v>
      </c>
      <c r="Z22" s="12" t="s">
        <v>27</v>
      </c>
      <c r="AA22" s="13" t="s">
        <v>27</v>
      </c>
      <c r="AB22" s="12" t="s">
        <v>27</v>
      </c>
      <c r="AC22" s="13" t="s">
        <v>27</v>
      </c>
      <c r="AD22" s="12" t="s">
        <v>27</v>
      </c>
      <c r="AE22" s="13" t="s">
        <v>27</v>
      </c>
      <c r="AF22" s="12">
        <v>0</v>
      </c>
      <c r="AG22" s="13">
        <v>0</v>
      </c>
      <c r="AH22" s="12" t="s">
        <v>27</v>
      </c>
      <c r="AI22" s="12">
        <v>0</v>
      </c>
      <c r="AJ22" s="13">
        <v>0</v>
      </c>
      <c r="AK22" s="12">
        <v>0</v>
      </c>
      <c r="AL22" s="13">
        <v>0</v>
      </c>
      <c r="AM22" s="12" t="s">
        <v>27</v>
      </c>
      <c r="AN22" s="13" t="s">
        <v>27</v>
      </c>
      <c r="AO22" s="12" t="s">
        <v>27</v>
      </c>
      <c r="AP22" s="13" t="s">
        <v>27</v>
      </c>
      <c r="AQ22" s="12">
        <v>0</v>
      </c>
      <c r="AR22" s="13">
        <v>0</v>
      </c>
      <c r="AS22" s="12" t="s">
        <v>27</v>
      </c>
      <c r="AT22" s="12" t="s">
        <v>27</v>
      </c>
      <c r="AU22" s="13" t="s">
        <v>27</v>
      </c>
      <c r="AV22" s="12" t="s">
        <v>27</v>
      </c>
      <c r="AW22" s="13" t="s">
        <v>27</v>
      </c>
      <c r="AX22" s="12" t="s">
        <v>27</v>
      </c>
      <c r="AY22" s="13" t="s">
        <v>27</v>
      </c>
      <c r="AZ22" s="12" t="s">
        <v>27</v>
      </c>
      <c r="BA22" s="13" t="s">
        <v>27</v>
      </c>
      <c r="BB22" s="12">
        <v>0</v>
      </c>
      <c r="BC22" s="13">
        <v>0</v>
      </c>
      <c r="BD22" s="12" t="s">
        <v>27</v>
      </c>
    </row>
    <row r="23" spans="1:56" ht="15" customHeight="1" x14ac:dyDescent="0.2">
      <c r="A23" t="s">
        <v>94</v>
      </c>
      <c r="B23" s="12">
        <v>0</v>
      </c>
      <c r="C23" s="13">
        <v>0</v>
      </c>
      <c r="D23" s="12" t="s">
        <v>27</v>
      </c>
      <c r="E23" s="13" t="s">
        <v>27</v>
      </c>
      <c r="F23" s="12" t="s">
        <v>27</v>
      </c>
      <c r="G23" s="13" t="s">
        <v>27</v>
      </c>
      <c r="H23" s="12" t="s">
        <v>27</v>
      </c>
      <c r="I23" s="13" t="s">
        <v>27</v>
      </c>
      <c r="J23" s="12">
        <v>0</v>
      </c>
      <c r="K23" s="13">
        <v>0</v>
      </c>
      <c r="L23" s="12" t="s">
        <v>27</v>
      </c>
      <c r="M23" s="12" t="s">
        <v>27</v>
      </c>
      <c r="N23" s="13" t="s">
        <v>27</v>
      </c>
      <c r="O23" s="12" t="s">
        <v>27</v>
      </c>
      <c r="P23" s="13" t="s">
        <v>27</v>
      </c>
      <c r="Q23" s="12" t="s">
        <v>27</v>
      </c>
      <c r="R23" s="13" t="s">
        <v>27</v>
      </c>
      <c r="S23" s="12" t="s">
        <v>27</v>
      </c>
      <c r="T23" s="13" t="s">
        <v>27</v>
      </c>
      <c r="U23" s="12">
        <v>0</v>
      </c>
      <c r="V23" s="13">
        <v>0</v>
      </c>
      <c r="W23" s="12" t="s">
        <v>27</v>
      </c>
      <c r="X23" s="12">
        <v>0</v>
      </c>
      <c r="Y23" s="13">
        <v>0</v>
      </c>
      <c r="Z23" s="12">
        <v>0</v>
      </c>
      <c r="AA23" s="13">
        <v>0</v>
      </c>
      <c r="AB23" s="12" t="s">
        <v>27</v>
      </c>
      <c r="AC23" s="13" t="s">
        <v>27</v>
      </c>
      <c r="AD23" s="12" t="s">
        <v>27</v>
      </c>
      <c r="AE23" s="13" t="s">
        <v>27</v>
      </c>
      <c r="AF23" s="12">
        <v>0</v>
      </c>
      <c r="AG23" s="13">
        <v>0</v>
      </c>
      <c r="AH23" s="12" t="s">
        <v>27</v>
      </c>
      <c r="AI23" s="12" t="s">
        <v>27</v>
      </c>
      <c r="AJ23" s="13" t="s">
        <v>27</v>
      </c>
      <c r="AK23" s="12" t="s">
        <v>27</v>
      </c>
      <c r="AL23" s="13" t="s">
        <v>27</v>
      </c>
      <c r="AM23" s="12" t="s">
        <v>27</v>
      </c>
      <c r="AN23" s="13" t="s">
        <v>27</v>
      </c>
      <c r="AO23" s="12" t="s">
        <v>27</v>
      </c>
      <c r="AP23" s="13" t="s">
        <v>27</v>
      </c>
      <c r="AQ23" s="12" t="s">
        <v>27</v>
      </c>
      <c r="AR23" s="13" t="s">
        <v>27</v>
      </c>
      <c r="AS23" s="12" t="s">
        <v>27</v>
      </c>
      <c r="AT23" s="12" t="s">
        <v>25</v>
      </c>
      <c r="AU23" s="13" t="s">
        <v>25</v>
      </c>
      <c r="AV23" s="12" t="s">
        <v>25</v>
      </c>
      <c r="AW23" s="13" t="s">
        <v>25</v>
      </c>
      <c r="AX23" s="12" t="s">
        <v>25</v>
      </c>
      <c r="AY23" s="13" t="s">
        <v>25</v>
      </c>
      <c r="AZ23" s="12" t="s">
        <v>25</v>
      </c>
      <c r="BA23" s="13" t="s">
        <v>25</v>
      </c>
      <c r="BB23" s="12" t="s">
        <v>25</v>
      </c>
      <c r="BC23" s="13" t="s">
        <v>25</v>
      </c>
      <c r="BD23" s="12">
        <v>0</v>
      </c>
    </row>
    <row r="24" spans="1:56" ht="15" customHeight="1" x14ac:dyDescent="0.2">
      <c r="A24" t="s">
        <v>107</v>
      </c>
      <c r="B24" s="12" t="s">
        <v>25</v>
      </c>
      <c r="C24" s="13" t="s">
        <v>25</v>
      </c>
      <c r="D24" s="12" t="s">
        <v>25</v>
      </c>
      <c r="E24" s="13" t="s">
        <v>25</v>
      </c>
      <c r="F24" s="12" t="s">
        <v>25</v>
      </c>
      <c r="G24" s="13" t="s">
        <v>25</v>
      </c>
      <c r="H24" s="12" t="s">
        <v>25</v>
      </c>
      <c r="I24" s="13" t="s">
        <v>25</v>
      </c>
      <c r="J24" s="12" t="s">
        <v>25</v>
      </c>
      <c r="K24" s="13" t="s">
        <v>25</v>
      </c>
      <c r="L24" s="12">
        <v>0</v>
      </c>
      <c r="M24" s="12" t="s">
        <v>27</v>
      </c>
      <c r="N24" s="13" t="s">
        <v>27</v>
      </c>
      <c r="O24" s="12" t="s">
        <v>27</v>
      </c>
      <c r="P24" s="13" t="s">
        <v>27</v>
      </c>
      <c r="Q24" s="12" t="s">
        <v>27</v>
      </c>
      <c r="R24" s="13" t="s">
        <v>27</v>
      </c>
      <c r="S24" s="12" t="s">
        <v>27</v>
      </c>
      <c r="T24" s="13" t="s">
        <v>27</v>
      </c>
      <c r="U24" s="12">
        <v>0</v>
      </c>
      <c r="V24" s="13">
        <v>0</v>
      </c>
      <c r="W24" s="12" t="s">
        <v>27</v>
      </c>
      <c r="X24" s="12" t="s">
        <v>27</v>
      </c>
      <c r="Y24" s="13" t="s">
        <v>27</v>
      </c>
      <c r="Z24" s="12" t="s">
        <v>27</v>
      </c>
      <c r="AA24" s="13" t="s">
        <v>27</v>
      </c>
      <c r="AB24" s="12">
        <v>5</v>
      </c>
      <c r="AC24" s="13" t="s">
        <v>27</v>
      </c>
      <c r="AD24" s="12">
        <v>5</v>
      </c>
      <c r="AE24" s="13" t="s">
        <v>27</v>
      </c>
      <c r="AF24" s="12">
        <v>0</v>
      </c>
      <c r="AG24" s="13">
        <v>0</v>
      </c>
      <c r="AH24" s="12">
        <v>5</v>
      </c>
      <c r="AI24" s="12" t="s">
        <v>25</v>
      </c>
      <c r="AJ24" s="13" t="s">
        <v>25</v>
      </c>
      <c r="AK24" s="12" t="s">
        <v>25</v>
      </c>
      <c r="AL24" s="13" t="s">
        <v>25</v>
      </c>
      <c r="AM24" s="12" t="s">
        <v>25</v>
      </c>
      <c r="AN24" s="13" t="s">
        <v>25</v>
      </c>
      <c r="AO24" s="12" t="s">
        <v>25</v>
      </c>
      <c r="AP24" s="13" t="s">
        <v>25</v>
      </c>
      <c r="AQ24" s="12" t="s">
        <v>25</v>
      </c>
      <c r="AR24" s="13" t="s">
        <v>25</v>
      </c>
      <c r="AS24" s="12">
        <v>0</v>
      </c>
      <c r="AT24" s="12" t="s">
        <v>27</v>
      </c>
      <c r="AU24" s="13" t="s">
        <v>27</v>
      </c>
      <c r="AV24" s="12" t="s">
        <v>27</v>
      </c>
      <c r="AW24" s="13" t="s">
        <v>27</v>
      </c>
      <c r="AX24" s="12" t="s">
        <v>27</v>
      </c>
      <c r="AY24" s="13" t="s">
        <v>27</v>
      </c>
      <c r="AZ24" s="12" t="s">
        <v>27</v>
      </c>
      <c r="BA24" s="13" t="s">
        <v>27</v>
      </c>
      <c r="BB24" s="12">
        <v>0</v>
      </c>
      <c r="BC24" s="13">
        <v>0</v>
      </c>
      <c r="BD24" s="12" t="s">
        <v>27</v>
      </c>
    </row>
    <row r="25" spans="1:56" ht="15" customHeight="1" x14ac:dyDescent="0.2">
      <c r="A25" t="s">
        <v>108</v>
      </c>
      <c r="B25" s="12" t="s">
        <v>27</v>
      </c>
      <c r="C25" s="13" t="s">
        <v>27</v>
      </c>
      <c r="D25" s="12">
        <v>5</v>
      </c>
      <c r="E25" s="13" t="s">
        <v>27</v>
      </c>
      <c r="F25" s="12">
        <v>15</v>
      </c>
      <c r="G25" s="13" t="s">
        <v>27</v>
      </c>
      <c r="H25" s="12">
        <v>15</v>
      </c>
      <c r="I25" s="13" t="s">
        <v>27</v>
      </c>
      <c r="J25" s="12" t="s">
        <v>27</v>
      </c>
      <c r="K25" s="13" t="s">
        <v>27</v>
      </c>
      <c r="L25" s="12">
        <v>20</v>
      </c>
      <c r="M25" s="12">
        <v>15</v>
      </c>
      <c r="N25" s="13">
        <v>0.68181820000000004</v>
      </c>
      <c r="O25" s="12">
        <v>15</v>
      </c>
      <c r="P25" s="13">
        <v>0.72727269999999999</v>
      </c>
      <c r="Q25" s="12">
        <v>20</v>
      </c>
      <c r="R25" s="13">
        <v>0.95454550000000005</v>
      </c>
      <c r="S25" s="12">
        <v>20</v>
      </c>
      <c r="T25" s="13">
        <v>1</v>
      </c>
      <c r="U25" s="12">
        <v>0</v>
      </c>
      <c r="V25" s="13">
        <v>0</v>
      </c>
      <c r="W25" s="12">
        <v>20</v>
      </c>
      <c r="X25" s="12" t="s">
        <v>25</v>
      </c>
      <c r="Y25" s="13" t="s">
        <v>25</v>
      </c>
      <c r="Z25" s="12" t="s">
        <v>25</v>
      </c>
      <c r="AA25" s="13" t="s">
        <v>25</v>
      </c>
      <c r="AB25" s="12" t="s">
        <v>25</v>
      </c>
      <c r="AC25" s="13" t="s">
        <v>25</v>
      </c>
      <c r="AD25" s="12" t="s">
        <v>25</v>
      </c>
      <c r="AE25" s="13" t="s">
        <v>25</v>
      </c>
      <c r="AF25" s="12" t="s">
        <v>25</v>
      </c>
      <c r="AG25" s="13" t="s">
        <v>25</v>
      </c>
      <c r="AH25" s="12">
        <v>0</v>
      </c>
      <c r="AI25" s="12" t="s">
        <v>25</v>
      </c>
      <c r="AJ25" s="13" t="s">
        <v>25</v>
      </c>
      <c r="AK25" s="12" t="s">
        <v>25</v>
      </c>
      <c r="AL25" s="13" t="s">
        <v>25</v>
      </c>
      <c r="AM25" s="12" t="s">
        <v>25</v>
      </c>
      <c r="AN25" s="13" t="s">
        <v>25</v>
      </c>
      <c r="AO25" s="12" t="s">
        <v>25</v>
      </c>
      <c r="AP25" s="13" t="s">
        <v>25</v>
      </c>
      <c r="AQ25" s="12" t="s">
        <v>25</v>
      </c>
      <c r="AR25" s="13" t="s">
        <v>25</v>
      </c>
      <c r="AS25" s="12">
        <v>0</v>
      </c>
      <c r="AT25" s="12" t="s">
        <v>25</v>
      </c>
      <c r="AU25" s="13" t="s">
        <v>25</v>
      </c>
      <c r="AV25" s="12" t="s">
        <v>25</v>
      </c>
      <c r="AW25" s="13" t="s">
        <v>25</v>
      </c>
      <c r="AX25" s="12" t="s">
        <v>25</v>
      </c>
      <c r="AY25" s="13" t="s">
        <v>25</v>
      </c>
      <c r="AZ25" s="12" t="s">
        <v>25</v>
      </c>
      <c r="BA25" s="13" t="s">
        <v>25</v>
      </c>
      <c r="BB25" s="12" t="s">
        <v>25</v>
      </c>
      <c r="BC25" s="13" t="s">
        <v>25</v>
      </c>
      <c r="BD25" s="12">
        <v>0</v>
      </c>
    </row>
    <row r="26" spans="1:56" ht="15" customHeight="1" x14ac:dyDescent="0.2">
      <c r="A26" t="s">
        <v>109</v>
      </c>
      <c r="B26" s="12" t="s">
        <v>25</v>
      </c>
      <c r="C26" s="13" t="s">
        <v>25</v>
      </c>
      <c r="D26" s="12" t="s">
        <v>25</v>
      </c>
      <c r="E26" s="13" t="s">
        <v>25</v>
      </c>
      <c r="F26" s="12" t="s">
        <v>25</v>
      </c>
      <c r="G26" s="13" t="s">
        <v>25</v>
      </c>
      <c r="H26" s="12" t="s">
        <v>25</v>
      </c>
      <c r="I26" s="13" t="s">
        <v>25</v>
      </c>
      <c r="J26" s="12" t="s">
        <v>25</v>
      </c>
      <c r="K26" s="13" t="s">
        <v>25</v>
      </c>
      <c r="L26" s="12">
        <v>0</v>
      </c>
      <c r="M26" s="12">
        <v>0</v>
      </c>
      <c r="N26" s="13">
        <v>0</v>
      </c>
      <c r="O26" s="12" t="s">
        <v>27</v>
      </c>
      <c r="P26" s="13" t="s">
        <v>27</v>
      </c>
      <c r="Q26" s="12" t="s">
        <v>27</v>
      </c>
      <c r="R26" s="13" t="s">
        <v>27</v>
      </c>
      <c r="S26" s="12" t="s">
        <v>27</v>
      </c>
      <c r="T26" s="13" t="s">
        <v>27</v>
      </c>
      <c r="U26" s="12">
        <v>0</v>
      </c>
      <c r="V26" s="13">
        <v>0</v>
      </c>
      <c r="W26" s="12" t="s">
        <v>27</v>
      </c>
      <c r="X26" s="12" t="s">
        <v>25</v>
      </c>
      <c r="Y26" s="13" t="s">
        <v>25</v>
      </c>
      <c r="Z26" s="12" t="s">
        <v>25</v>
      </c>
      <c r="AA26" s="13" t="s">
        <v>25</v>
      </c>
      <c r="AB26" s="12" t="s">
        <v>25</v>
      </c>
      <c r="AC26" s="13" t="s">
        <v>25</v>
      </c>
      <c r="AD26" s="12" t="s">
        <v>25</v>
      </c>
      <c r="AE26" s="13" t="s">
        <v>25</v>
      </c>
      <c r="AF26" s="12" t="s">
        <v>25</v>
      </c>
      <c r="AG26" s="13" t="s">
        <v>25</v>
      </c>
      <c r="AH26" s="12">
        <v>0</v>
      </c>
      <c r="AI26" s="12">
        <v>0</v>
      </c>
      <c r="AJ26" s="13">
        <v>0</v>
      </c>
      <c r="AK26" s="12">
        <v>0</v>
      </c>
      <c r="AL26" s="13">
        <v>0</v>
      </c>
      <c r="AM26" s="12">
        <v>0</v>
      </c>
      <c r="AN26" s="13">
        <v>0</v>
      </c>
      <c r="AO26" s="12" t="s">
        <v>27</v>
      </c>
      <c r="AP26" s="13" t="s">
        <v>27</v>
      </c>
      <c r="AQ26" s="12">
        <v>0</v>
      </c>
      <c r="AR26" s="13">
        <v>0</v>
      </c>
      <c r="AS26" s="12" t="s">
        <v>27</v>
      </c>
      <c r="AT26" s="12" t="s">
        <v>25</v>
      </c>
      <c r="AU26" s="13" t="s">
        <v>25</v>
      </c>
      <c r="AV26" s="12" t="s">
        <v>25</v>
      </c>
      <c r="AW26" s="13" t="s">
        <v>25</v>
      </c>
      <c r="AX26" s="12" t="s">
        <v>25</v>
      </c>
      <c r="AY26" s="13" t="s">
        <v>25</v>
      </c>
      <c r="AZ26" s="12" t="s">
        <v>25</v>
      </c>
      <c r="BA26" s="13" t="s">
        <v>25</v>
      </c>
      <c r="BB26" s="12" t="s">
        <v>25</v>
      </c>
      <c r="BC26" s="13" t="s">
        <v>25</v>
      </c>
      <c r="BD26" s="12">
        <v>0</v>
      </c>
    </row>
    <row r="27" spans="1:56" ht="15" customHeight="1" x14ac:dyDescent="0.2">
      <c r="A27" t="s">
        <v>110</v>
      </c>
      <c r="B27" s="12" t="s">
        <v>27</v>
      </c>
      <c r="C27" s="13" t="s">
        <v>27</v>
      </c>
      <c r="D27" s="12" t="s">
        <v>27</v>
      </c>
      <c r="E27" s="13" t="s">
        <v>27</v>
      </c>
      <c r="F27" s="12" t="s">
        <v>27</v>
      </c>
      <c r="G27" s="13" t="s">
        <v>27</v>
      </c>
      <c r="H27" s="12" t="s">
        <v>27</v>
      </c>
      <c r="I27" s="13" t="s">
        <v>27</v>
      </c>
      <c r="J27" s="12" t="s">
        <v>27</v>
      </c>
      <c r="K27" s="13" t="s">
        <v>27</v>
      </c>
      <c r="L27" s="12">
        <v>5</v>
      </c>
      <c r="M27" s="12">
        <v>5</v>
      </c>
      <c r="N27" s="13">
        <v>0.625</v>
      </c>
      <c r="O27" s="12">
        <v>5</v>
      </c>
      <c r="P27" s="13">
        <v>0.75</v>
      </c>
      <c r="Q27" s="12">
        <v>10</v>
      </c>
      <c r="R27" s="13">
        <v>1</v>
      </c>
      <c r="S27" s="12">
        <v>10</v>
      </c>
      <c r="T27" s="13">
        <v>1</v>
      </c>
      <c r="U27" s="12">
        <v>0</v>
      </c>
      <c r="V27" s="13">
        <v>0</v>
      </c>
      <c r="W27" s="12">
        <v>10</v>
      </c>
      <c r="X27" s="12" t="s">
        <v>25</v>
      </c>
      <c r="Y27" s="13" t="s">
        <v>25</v>
      </c>
      <c r="Z27" s="12" t="s">
        <v>25</v>
      </c>
      <c r="AA27" s="13" t="s">
        <v>25</v>
      </c>
      <c r="AB27" s="12" t="s">
        <v>25</v>
      </c>
      <c r="AC27" s="13" t="s">
        <v>25</v>
      </c>
      <c r="AD27" s="12" t="s">
        <v>25</v>
      </c>
      <c r="AE27" s="13" t="s">
        <v>25</v>
      </c>
      <c r="AF27" s="12" t="s">
        <v>25</v>
      </c>
      <c r="AG27" s="13" t="s">
        <v>25</v>
      </c>
      <c r="AH27" s="12">
        <v>0</v>
      </c>
      <c r="AI27" s="12" t="s">
        <v>25</v>
      </c>
      <c r="AJ27" s="13" t="s">
        <v>25</v>
      </c>
      <c r="AK27" s="12" t="s">
        <v>25</v>
      </c>
      <c r="AL27" s="13" t="s">
        <v>25</v>
      </c>
      <c r="AM27" s="12" t="s">
        <v>25</v>
      </c>
      <c r="AN27" s="13" t="s">
        <v>25</v>
      </c>
      <c r="AO27" s="12" t="s">
        <v>25</v>
      </c>
      <c r="AP27" s="13" t="s">
        <v>25</v>
      </c>
      <c r="AQ27" s="12" t="s">
        <v>25</v>
      </c>
      <c r="AR27" s="13" t="s">
        <v>25</v>
      </c>
      <c r="AS27" s="12">
        <v>0</v>
      </c>
      <c r="AT27" s="12" t="s">
        <v>25</v>
      </c>
      <c r="AU27" s="13" t="s">
        <v>25</v>
      </c>
      <c r="AV27" s="12" t="s">
        <v>25</v>
      </c>
      <c r="AW27" s="13" t="s">
        <v>25</v>
      </c>
      <c r="AX27" s="12" t="s">
        <v>25</v>
      </c>
      <c r="AY27" s="13" t="s">
        <v>25</v>
      </c>
      <c r="AZ27" s="12" t="s">
        <v>25</v>
      </c>
      <c r="BA27" s="13" t="s">
        <v>25</v>
      </c>
      <c r="BB27" s="12" t="s">
        <v>25</v>
      </c>
      <c r="BC27" s="13" t="s">
        <v>25</v>
      </c>
      <c r="BD27" s="12">
        <v>0</v>
      </c>
    </row>
    <row r="28" spans="1:56" ht="15" customHeight="1" x14ac:dyDescent="0.2">
      <c r="A28" s="23" t="s">
        <v>95</v>
      </c>
      <c r="B28" s="24" t="s">
        <v>25</v>
      </c>
      <c r="C28" s="25" t="s">
        <v>25</v>
      </c>
      <c r="D28" s="24" t="s">
        <v>25</v>
      </c>
      <c r="E28" s="25" t="s">
        <v>25</v>
      </c>
      <c r="F28" s="24" t="s">
        <v>25</v>
      </c>
      <c r="G28" s="25" t="s">
        <v>25</v>
      </c>
      <c r="H28" s="24" t="s">
        <v>25</v>
      </c>
      <c r="I28" s="25" t="s">
        <v>25</v>
      </c>
      <c r="J28" s="24" t="s">
        <v>25</v>
      </c>
      <c r="K28" s="25" t="s">
        <v>25</v>
      </c>
      <c r="L28" s="24">
        <v>0</v>
      </c>
      <c r="M28" s="24">
        <v>15</v>
      </c>
      <c r="N28" s="25">
        <v>1</v>
      </c>
      <c r="O28" s="24">
        <v>15</v>
      </c>
      <c r="P28" s="25">
        <v>1</v>
      </c>
      <c r="Q28" s="24">
        <v>15</v>
      </c>
      <c r="R28" s="25">
        <v>1</v>
      </c>
      <c r="S28" s="24">
        <v>15</v>
      </c>
      <c r="T28" s="25">
        <v>1</v>
      </c>
      <c r="U28" s="24">
        <v>0</v>
      </c>
      <c r="V28" s="25">
        <v>0</v>
      </c>
      <c r="W28" s="24">
        <v>15</v>
      </c>
      <c r="X28" s="24">
        <v>25</v>
      </c>
      <c r="Y28" s="25">
        <v>0.68421050000000005</v>
      </c>
      <c r="Z28" s="24">
        <v>40</v>
      </c>
      <c r="AA28" s="25">
        <v>1</v>
      </c>
      <c r="AB28" s="24">
        <v>40</v>
      </c>
      <c r="AC28" s="25">
        <v>1</v>
      </c>
      <c r="AD28" s="24">
        <v>40</v>
      </c>
      <c r="AE28" s="25">
        <v>1</v>
      </c>
      <c r="AF28" s="24">
        <v>0</v>
      </c>
      <c r="AG28" s="25">
        <v>0</v>
      </c>
      <c r="AH28" s="24">
        <v>40</v>
      </c>
      <c r="AI28" s="24">
        <v>20</v>
      </c>
      <c r="AJ28" s="25">
        <v>0.95652170000000003</v>
      </c>
      <c r="AK28" s="24">
        <v>20</v>
      </c>
      <c r="AL28" s="25">
        <v>0.95652170000000003</v>
      </c>
      <c r="AM28" s="24">
        <v>25</v>
      </c>
      <c r="AN28" s="25">
        <v>1</v>
      </c>
      <c r="AO28" s="24">
        <v>25</v>
      </c>
      <c r="AP28" s="25">
        <v>1</v>
      </c>
      <c r="AQ28" s="24">
        <v>0</v>
      </c>
      <c r="AR28" s="25">
        <v>0</v>
      </c>
      <c r="AS28" s="24">
        <v>25</v>
      </c>
      <c r="AT28" s="24">
        <v>15</v>
      </c>
      <c r="AU28" s="25" t="s">
        <v>27</v>
      </c>
      <c r="AV28" s="24">
        <v>20</v>
      </c>
      <c r="AW28" s="25" t="s">
        <v>27</v>
      </c>
      <c r="AX28" s="24">
        <v>20</v>
      </c>
      <c r="AY28" s="25" t="s">
        <v>27</v>
      </c>
      <c r="AZ28" s="24">
        <v>20</v>
      </c>
      <c r="BA28" s="25" t="s">
        <v>27</v>
      </c>
      <c r="BB28" s="24" t="s">
        <v>27</v>
      </c>
      <c r="BC28" s="25" t="s">
        <v>27</v>
      </c>
      <c r="BD28" s="24">
        <v>20</v>
      </c>
    </row>
    <row r="29" spans="1:56" ht="15" customHeight="1" x14ac:dyDescent="0.2">
      <c r="A29" t="s">
        <v>28</v>
      </c>
      <c r="B29" s="12">
        <v>45</v>
      </c>
      <c r="C29" s="13">
        <v>0.33582089999999998</v>
      </c>
      <c r="D29" s="12">
        <v>75</v>
      </c>
      <c r="E29" s="13">
        <v>0.55970149999999996</v>
      </c>
      <c r="F29" s="12">
        <v>105</v>
      </c>
      <c r="G29" s="13">
        <v>0.77611940000000001</v>
      </c>
      <c r="H29" s="12">
        <v>125</v>
      </c>
      <c r="I29" s="13">
        <v>0.91791040000000002</v>
      </c>
      <c r="J29" s="12">
        <v>10</v>
      </c>
      <c r="K29" s="13">
        <v>8.2089599999999999E-2</v>
      </c>
      <c r="L29" s="12">
        <v>135</v>
      </c>
      <c r="M29" s="12">
        <v>100</v>
      </c>
      <c r="N29" s="13">
        <v>0.68055560000000004</v>
      </c>
      <c r="O29" s="12">
        <v>120</v>
      </c>
      <c r="P29" s="13">
        <v>0.84027779999999996</v>
      </c>
      <c r="Q29" s="12">
        <v>140</v>
      </c>
      <c r="R29" s="13">
        <v>0.97916669999999995</v>
      </c>
      <c r="S29" s="12">
        <v>145</v>
      </c>
      <c r="T29" s="13">
        <v>1</v>
      </c>
      <c r="U29" s="12">
        <v>0</v>
      </c>
      <c r="V29" s="13">
        <v>0</v>
      </c>
      <c r="W29" s="12">
        <v>145</v>
      </c>
      <c r="X29" s="12">
        <v>65</v>
      </c>
      <c r="Y29" s="13">
        <v>0.59292040000000001</v>
      </c>
      <c r="Z29" s="12">
        <v>100</v>
      </c>
      <c r="AA29" s="13">
        <v>0.90265490000000004</v>
      </c>
      <c r="AB29" s="12">
        <v>110</v>
      </c>
      <c r="AC29" s="13">
        <v>0.97345130000000002</v>
      </c>
      <c r="AD29" s="12">
        <v>115</v>
      </c>
      <c r="AE29" s="13">
        <v>1</v>
      </c>
      <c r="AF29" s="12">
        <v>0</v>
      </c>
      <c r="AG29" s="13">
        <v>0</v>
      </c>
      <c r="AH29" s="12">
        <v>115</v>
      </c>
      <c r="AI29" s="12">
        <v>55</v>
      </c>
      <c r="AJ29" s="13">
        <v>0.54455450000000005</v>
      </c>
      <c r="AK29" s="12">
        <v>70</v>
      </c>
      <c r="AL29" s="13">
        <v>0.67326730000000001</v>
      </c>
      <c r="AM29" s="12">
        <v>80</v>
      </c>
      <c r="AN29" s="13">
        <v>0.80198020000000003</v>
      </c>
      <c r="AO29" s="12">
        <v>90</v>
      </c>
      <c r="AP29" s="13">
        <v>0.88118810000000003</v>
      </c>
      <c r="AQ29" s="12">
        <v>10</v>
      </c>
      <c r="AR29" s="13">
        <v>0.1188119</v>
      </c>
      <c r="AS29" s="12">
        <v>100</v>
      </c>
      <c r="AT29" s="12">
        <v>90</v>
      </c>
      <c r="AU29" s="13">
        <v>0.6984127</v>
      </c>
      <c r="AV29" s="12">
        <v>110</v>
      </c>
      <c r="AW29" s="13">
        <v>0.86507940000000005</v>
      </c>
      <c r="AX29" s="12">
        <v>115</v>
      </c>
      <c r="AY29" s="13">
        <v>0.92063490000000003</v>
      </c>
      <c r="AZ29" s="12">
        <v>115</v>
      </c>
      <c r="BA29" s="13">
        <v>0.92857140000000005</v>
      </c>
      <c r="BB29" s="12">
        <v>10</v>
      </c>
      <c r="BC29" s="13">
        <v>7.1428599999999995E-2</v>
      </c>
      <c r="BD29" s="12">
        <v>125</v>
      </c>
    </row>
    <row r="30"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D15"/>
  <sheetViews>
    <sheetView workbookViewId="0"/>
  </sheetViews>
  <sheetFormatPr defaultColWidth="18" defaultRowHeight="15.6" x14ac:dyDescent="0.2"/>
  <cols>
    <col min="1" max="1" width="45" customWidth="1"/>
    <col min="2" max="2" width="17.88671875" style="12" bestFit="1" customWidth="1"/>
    <col min="3" max="3" width="22.33203125" style="13" bestFit="1" customWidth="1"/>
    <col min="4" max="4" width="20.77734375" style="12" bestFit="1" customWidth="1"/>
    <col min="5" max="5" width="25.21875" style="13" bestFit="1" customWidth="1"/>
    <col min="6" max="6" width="20.77734375" style="12" bestFit="1" customWidth="1"/>
    <col min="7" max="7" width="25.21875" style="13" bestFit="1" customWidth="1"/>
    <col min="8" max="8" width="20.77734375" style="12" bestFit="1" customWidth="1"/>
    <col min="9" max="9" width="25.21875" style="13" bestFit="1" customWidth="1"/>
    <col min="10" max="10" width="19.33203125" style="12" bestFit="1" customWidth="1"/>
    <col min="11" max="11" width="23.6640625" style="13" bestFit="1" customWidth="1"/>
    <col min="12" max="12" width="11.21875" style="12" bestFit="1" customWidth="1"/>
    <col min="13" max="13" width="17.88671875" style="12" bestFit="1" customWidth="1"/>
    <col min="14" max="14" width="22.33203125" style="13" bestFit="1" customWidth="1"/>
    <col min="15" max="15" width="20.77734375" style="12" bestFit="1" customWidth="1"/>
    <col min="16" max="16" width="25.21875" style="13" bestFit="1" customWidth="1"/>
    <col min="17" max="17" width="20.77734375" style="12" bestFit="1" customWidth="1"/>
    <col min="18" max="18" width="25.21875" style="13" bestFit="1" customWidth="1"/>
    <col min="19" max="19" width="20.77734375" style="12" bestFit="1" customWidth="1"/>
    <col min="20" max="20" width="25.21875" style="13" bestFit="1" customWidth="1"/>
    <col min="21" max="21" width="19.33203125" style="12" bestFit="1" customWidth="1"/>
    <col min="22" max="22" width="23.6640625" style="13" bestFit="1" customWidth="1"/>
    <col min="23" max="23" width="11.21875" style="12" bestFit="1" customWidth="1"/>
    <col min="24" max="24" width="17.88671875" style="12" bestFit="1" customWidth="1"/>
    <col min="25" max="25" width="22.33203125" style="13" bestFit="1" customWidth="1"/>
    <col min="26" max="26" width="20.77734375" style="12" bestFit="1" customWidth="1"/>
    <col min="27" max="27" width="25.21875" style="13" bestFit="1" customWidth="1"/>
    <col min="28" max="28" width="20.77734375" style="12" bestFit="1" customWidth="1"/>
    <col min="29" max="29" width="25.21875" style="13" bestFit="1" customWidth="1"/>
    <col min="30" max="30" width="20.77734375" style="12" bestFit="1" customWidth="1"/>
    <col min="31" max="31" width="25.21875" style="13" bestFit="1" customWidth="1"/>
    <col min="32" max="32" width="19.33203125" style="12" bestFit="1" customWidth="1"/>
    <col min="33" max="33" width="23.6640625" style="13" bestFit="1" customWidth="1"/>
    <col min="34" max="34" width="11.21875" style="12" bestFit="1" customWidth="1"/>
    <col min="35" max="35" width="17.88671875" style="12" bestFit="1" customWidth="1"/>
    <col min="36" max="36" width="22.33203125" style="13" bestFit="1" customWidth="1"/>
    <col min="37" max="37" width="20.77734375" style="12" bestFit="1" customWidth="1"/>
    <col min="38" max="38" width="25.21875" style="13" bestFit="1" customWidth="1"/>
    <col min="39" max="39" width="20.77734375" style="12" bestFit="1" customWidth="1"/>
    <col min="40" max="40" width="25.21875" style="13" bestFit="1" customWidth="1"/>
    <col min="41" max="41" width="20.77734375" style="12" bestFit="1" customWidth="1"/>
    <col min="42" max="42" width="25.21875" style="13" bestFit="1" customWidth="1"/>
    <col min="43" max="43" width="19.33203125" style="12" bestFit="1" customWidth="1"/>
    <col min="44" max="44" width="23.6640625" style="13" bestFit="1" customWidth="1"/>
    <col min="45" max="45" width="11.21875" style="12" bestFit="1" customWidth="1"/>
    <col min="46" max="46" width="17.88671875" style="12" bestFit="1" customWidth="1"/>
    <col min="47" max="47" width="22.33203125" style="13" bestFit="1" customWidth="1"/>
    <col min="48" max="48" width="20.77734375" style="12" bestFit="1" customWidth="1"/>
    <col min="49" max="49" width="25.21875" style="13" bestFit="1" customWidth="1"/>
    <col min="50" max="50" width="20.77734375" style="12" bestFit="1" customWidth="1"/>
    <col min="51" max="51" width="25.21875" style="13" bestFit="1" customWidth="1"/>
    <col min="52" max="52" width="20.77734375" style="12" bestFit="1" customWidth="1"/>
    <col min="53" max="53" width="25.21875" style="13" bestFit="1" customWidth="1"/>
    <col min="54" max="54" width="19.33203125" style="12" bestFit="1" customWidth="1"/>
    <col min="55" max="55" width="23.6640625" style="13" bestFit="1" customWidth="1"/>
    <col min="56" max="56" width="11.21875" style="12" bestFit="1" customWidth="1"/>
    <col min="57" max="57" width="18" customWidth="1"/>
  </cols>
  <sheetData>
    <row r="1" spans="1:56" ht="35.1" customHeight="1" x14ac:dyDescent="0.2">
      <c r="A1" s="9" t="s">
        <v>111</v>
      </c>
    </row>
    <row r="2" spans="1:56" ht="17.45" customHeight="1" x14ac:dyDescent="0.2">
      <c r="A2" s="14" t="s">
        <v>7</v>
      </c>
    </row>
    <row r="3" spans="1:56" ht="15" customHeight="1" x14ac:dyDescent="0.25">
      <c r="A3" s="20" t="s">
        <v>8</v>
      </c>
      <c r="B3" s="21" t="s">
        <v>38</v>
      </c>
      <c r="C3" s="22" t="s">
        <v>39</v>
      </c>
      <c r="D3" s="21" t="s">
        <v>40</v>
      </c>
      <c r="E3" s="22" t="s">
        <v>41</v>
      </c>
      <c r="F3" s="21" t="s">
        <v>42</v>
      </c>
      <c r="G3" s="22" t="s">
        <v>43</v>
      </c>
      <c r="H3" s="21" t="s">
        <v>44</v>
      </c>
      <c r="I3" s="22" t="s">
        <v>45</v>
      </c>
      <c r="J3" s="21" t="s">
        <v>46</v>
      </c>
      <c r="K3" s="22" t="s">
        <v>47</v>
      </c>
      <c r="L3" s="21" t="s">
        <v>11</v>
      </c>
      <c r="M3" s="21" t="s">
        <v>48</v>
      </c>
      <c r="N3" s="22" t="s">
        <v>49</v>
      </c>
      <c r="O3" s="21" t="s">
        <v>50</v>
      </c>
      <c r="P3" s="22" t="s">
        <v>51</v>
      </c>
      <c r="Q3" s="21" t="s">
        <v>52</v>
      </c>
      <c r="R3" s="22" t="s">
        <v>53</v>
      </c>
      <c r="S3" s="21" t="s">
        <v>54</v>
      </c>
      <c r="T3" s="22" t="s">
        <v>55</v>
      </c>
      <c r="U3" s="21" t="s">
        <v>56</v>
      </c>
      <c r="V3" s="22" t="s">
        <v>57</v>
      </c>
      <c r="W3" s="21" t="s">
        <v>14</v>
      </c>
      <c r="X3" s="21" t="s">
        <v>58</v>
      </c>
      <c r="Y3" s="22" t="s">
        <v>59</v>
      </c>
      <c r="Z3" s="21" t="s">
        <v>60</v>
      </c>
      <c r="AA3" s="22" t="s">
        <v>61</v>
      </c>
      <c r="AB3" s="21" t="s">
        <v>62</v>
      </c>
      <c r="AC3" s="22" t="s">
        <v>63</v>
      </c>
      <c r="AD3" s="21" t="s">
        <v>64</v>
      </c>
      <c r="AE3" s="22" t="s">
        <v>65</v>
      </c>
      <c r="AF3" s="21" t="s">
        <v>66</v>
      </c>
      <c r="AG3" s="22" t="s">
        <v>67</v>
      </c>
      <c r="AH3" s="21" t="s">
        <v>17</v>
      </c>
      <c r="AI3" s="21" t="s">
        <v>68</v>
      </c>
      <c r="AJ3" s="22" t="s">
        <v>69</v>
      </c>
      <c r="AK3" s="21" t="s">
        <v>70</v>
      </c>
      <c r="AL3" s="22" t="s">
        <v>71</v>
      </c>
      <c r="AM3" s="21" t="s">
        <v>72</v>
      </c>
      <c r="AN3" s="22" t="s">
        <v>73</v>
      </c>
      <c r="AO3" s="21" t="s">
        <v>74</v>
      </c>
      <c r="AP3" s="22" t="s">
        <v>75</v>
      </c>
      <c r="AQ3" s="21" t="s">
        <v>76</v>
      </c>
      <c r="AR3" s="22" t="s">
        <v>77</v>
      </c>
      <c r="AS3" s="21" t="s">
        <v>20</v>
      </c>
      <c r="AT3" s="21" t="s">
        <v>78</v>
      </c>
      <c r="AU3" s="22" t="s">
        <v>79</v>
      </c>
      <c r="AV3" s="21" t="s">
        <v>80</v>
      </c>
      <c r="AW3" s="22" t="s">
        <v>81</v>
      </c>
      <c r="AX3" s="21" t="s">
        <v>82</v>
      </c>
      <c r="AY3" s="22" t="s">
        <v>83</v>
      </c>
      <c r="AZ3" s="21" t="s">
        <v>84</v>
      </c>
      <c r="BA3" s="22" t="s">
        <v>85</v>
      </c>
      <c r="BB3" s="21" t="s">
        <v>86</v>
      </c>
      <c r="BC3" s="22" t="s">
        <v>87</v>
      </c>
      <c r="BD3" s="21" t="s">
        <v>23</v>
      </c>
    </row>
    <row r="4" spans="1:56" ht="15" customHeight="1" x14ac:dyDescent="0.2">
      <c r="A4" t="s">
        <v>88</v>
      </c>
      <c r="B4" s="12" t="s">
        <v>27</v>
      </c>
      <c r="C4" s="13" t="s">
        <v>27</v>
      </c>
      <c r="D4" s="12">
        <v>5</v>
      </c>
      <c r="E4" s="13" t="s">
        <v>27</v>
      </c>
      <c r="F4" s="12">
        <v>20</v>
      </c>
      <c r="G4" s="13" t="s">
        <v>27</v>
      </c>
      <c r="H4" s="12">
        <v>20</v>
      </c>
      <c r="I4" s="13" t="s">
        <v>27</v>
      </c>
      <c r="J4" s="12" t="s">
        <v>27</v>
      </c>
      <c r="K4" s="13" t="s">
        <v>27</v>
      </c>
      <c r="L4" s="12">
        <v>25</v>
      </c>
      <c r="M4" s="12">
        <v>5</v>
      </c>
      <c r="N4" s="13">
        <v>0.35714289999999999</v>
      </c>
      <c r="O4" s="12">
        <v>10</v>
      </c>
      <c r="P4" s="13">
        <v>0.71428570000000002</v>
      </c>
      <c r="Q4" s="12">
        <v>15</v>
      </c>
      <c r="R4" s="13">
        <v>0.92857140000000005</v>
      </c>
      <c r="S4" s="12">
        <v>15</v>
      </c>
      <c r="T4" s="13">
        <v>1</v>
      </c>
      <c r="U4" s="12">
        <v>0</v>
      </c>
      <c r="V4" s="13">
        <v>0</v>
      </c>
      <c r="W4" s="12">
        <v>15</v>
      </c>
      <c r="X4" s="12">
        <v>5</v>
      </c>
      <c r="Y4" s="13">
        <v>0.35294120000000001</v>
      </c>
      <c r="Z4" s="12">
        <v>15</v>
      </c>
      <c r="AA4" s="13">
        <v>0.76470590000000005</v>
      </c>
      <c r="AB4" s="12">
        <v>15</v>
      </c>
      <c r="AC4" s="13">
        <v>1</v>
      </c>
      <c r="AD4" s="12">
        <v>15</v>
      </c>
      <c r="AE4" s="13">
        <v>1</v>
      </c>
      <c r="AF4" s="12">
        <v>0</v>
      </c>
      <c r="AG4" s="13">
        <v>0</v>
      </c>
      <c r="AH4" s="12">
        <v>15</v>
      </c>
      <c r="AI4" s="12" t="s">
        <v>27</v>
      </c>
      <c r="AJ4" s="13" t="s">
        <v>27</v>
      </c>
      <c r="AK4" s="12">
        <v>10</v>
      </c>
      <c r="AL4" s="13" t="s">
        <v>27</v>
      </c>
      <c r="AM4" s="12">
        <v>15</v>
      </c>
      <c r="AN4" s="13" t="s">
        <v>27</v>
      </c>
      <c r="AO4" s="12">
        <v>15</v>
      </c>
      <c r="AP4" s="13" t="s">
        <v>27</v>
      </c>
      <c r="AQ4" s="12" t="s">
        <v>27</v>
      </c>
      <c r="AR4" s="13" t="s">
        <v>27</v>
      </c>
      <c r="AS4" s="12">
        <v>15</v>
      </c>
      <c r="AT4" s="12">
        <v>5</v>
      </c>
      <c r="AU4" s="13" t="s">
        <v>27</v>
      </c>
      <c r="AV4" s="12">
        <v>15</v>
      </c>
      <c r="AW4" s="13" t="s">
        <v>27</v>
      </c>
      <c r="AX4" s="12">
        <v>15</v>
      </c>
      <c r="AY4" s="13" t="s">
        <v>27</v>
      </c>
      <c r="AZ4" s="12">
        <v>20</v>
      </c>
      <c r="BA4" s="13" t="s">
        <v>27</v>
      </c>
      <c r="BB4" s="12" t="s">
        <v>27</v>
      </c>
      <c r="BC4" s="13" t="s">
        <v>27</v>
      </c>
      <c r="BD4" s="12">
        <v>25</v>
      </c>
    </row>
    <row r="5" spans="1:56" ht="15" customHeight="1" x14ac:dyDescent="0.2">
      <c r="A5" t="s">
        <v>89</v>
      </c>
      <c r="B5" s="12">
        <v>10</v>
      </c>
      <c r="C5" s="13">
        <v>0.61538459999999995</v>
      </c>
      <c r="D5" s="12">
        <v>10</v>
      </c>
      <c r="E5" s="13">
        <v>0.69230769999999997</v>
      </c>
      <c r="F5" s="12">
        <v>10</v>
      </c>
      <c r="G5" s="13">
        <v>0.92307689999999998</v>
      </c>
      <c r="H5" s="12">
        <v>15</v>
      </c>
      <c r="I5" s="13">
        <v>1</v>
      </c>
      <c r="J5" s="12">
        <v>0</v>
      </c>
      <c r="K5" s="13">
        <v>0</v>
      </c>
      <c r="L5" s="12">
        <v>15</v>
      </c>
      <c r="M5" s="12">
        <v>10</v>
      </c>
      <c r="N5" s="13">
        <v>0.5625</v>
      </c>
      <c r="O5" s="12">
        <v>15</v>
      </c>
      <c r="P5" s="13">
        <v>0.875</v>
      </c>
      <c r="Q5" s="12">
        <v>15</v>
      </c>
      <c r="R5" s="13">
        <v>1</v>
      </c>
      <c r="S5" s="12">
        <v>15</v>
      </c>
      <c r="T5" s="13">
        <v>1</v>
      </c>
      <c r="U5" s="12">
        <v>0</v>
      </c>
      <c r="V5" s="13">
        <v>0</v>
      </c>
      <c r="W5" s="12">
        <v>15</v>
      </c>
      <c r="X5" s="12">
        <v>10</v>
      </c>
      <c r="Y5" s="13">
        <v>0.5</v>
      </c>
      <c r="Z5" s="12">
        <v>15</v>
      </c>
      <c r="AA5" s="13">
        <v>0.85</v>
      </c>
      <c r="AB5" s="12">
        <v>20</v>
      </c>
      <c r="AC5" s="13">
        <v>1</v>
      </c>
      <c r="AD5" s="12">
        <v>20</v>
      </c>
      <c r="AE5" s="13">
        <v>1</v>
      </c>
      <c r="AF5" s="12">
        <v>0</v>
      </c>
      <c r="AG5" s="13">
        <v>0</v>
      </c>
      <c r="AH5" s="12">
        <v>20</v>
      </c>
      <c r="AI5" s="12" t="s">
        <v>27</v>
      </c>
      <c r="AJ5" s="13" t="s">
        <v>27</v>
      </c>
      <c r="AK5" s="12">
        <v>5</v>
      </c>
      <c r="AL5" s="13" t="s">
        <v>27</v>
      </c>
      <c r="AM5" s="12">
        <v>10</v>
      </c>
      <c r="AN5" s="13" t="s">
        <v>27</v>
      </c>
      <c r="AO5" s="12">
        <v>10</v>
      </c>
      <c r="AP5" s="13" t="s">
        <v>27</v>
      </c>
      <c r="AQ5" s="12">
        <v>0</v>
      </c>
      <c r="AR5" s="13">
        <v>0</v>
      </c>
      <c r="AS5" s="12">
        <v>10</v>
      </c>
      <c r="AT5" s="12" t="s">
        <v>27</v>
      </c>
      <c r="AU5" s="13" t="s">
        <v>27</v>
      </c>
      <c r="AV5" s="12">
        <v>10</v>
      </c>
      <c r="AW5" s="13" t="s">
        <v>27</v>
      </c>
      <c r="AX5" s="12">
        <v>10</v>
      </c>
      <c r="AY5" s="13" t="s">
        <v>27</v>
      </c>
      <c r="AZ5" s="12">
        <v>10</v>
      </c>
      <c r="BA5" s="13" t="s">
        <v>27</v>
      </c>
      <c r="BB5" s="12">
        <v>5</v>
      </c>
      <c r="BC5" s="13" t="s">
        <v>27</v>
      </c>
      <c r="BD5" s="12">
        <v>20</v>
      </c>
    </row>
    <row r="6" spans="1:56" ht="15" customHeight="1" x14ac:dyDescent="0.2">
      <c r="A6" t="s">
        <v>90</v>
      </c>
      <c r="B6" s="12">
        <v>10</v>
      </c>
      <c r="C6" s="13">
        <v>0.28571429999999998</v>
      </c>
      <c r="D6" s="12">
        <v>20</v>
      </c>
      <c r="E6" s="13">
        <v>0.64285709999999996</v>
      </c>
      <c r="F6" s="12">
        <v>25</v>
      </c>
      <c r="G6" s="13">
        <v>0.89285709999999996</v>
      </c>
      <c r="H6" s="12">
        <v>30</v>
      </c>
      <c r="I6" s="13">
        <v>1</v>
      </c>
      <c r="J6" s="12">
        <v>0</v>
      </c>
      <c r="K6" s="13">
        <v>0</v>
      </c>
      <c r="L6" s="12">
        <v>30</v>
      </c>
      <c r="M6" s="12">
        <v>10</v>
      </c>
      <c r="N6" s="13" t="s">
        <v>27</v>
      </c>
      <c r="O6" s="12">
        <v>20</v>
      </c>
      <c r="P6" s="13" t="s">
        <v>27</v>
      </c>
      <c r="Q6" s="12">
        <v>25</v>
      </c>
      <c r="R6" s="13" t="s">
        <v>27</v>
      </c>
      <c r="S6" s="12">
        <v>25</v>
      </c>
      <c r="T6" s="13" t="s">
        <v>27</v>
      </c>
      <c r="U6" s="12" t="s">
        <v>27</v>
      </c>
      <c r="V6" s="13" t="s">
        <v>27</v>
      </c>
      <c r="W6" s="12">
        <v>25</v>
      </c>
      <c r="X6" s="12">
        <v>10</v>
      </c>
      <c r="Y6" s="13">
        <v>0.3333333</v>
      </c>
      <c r="Z6" s="12">
        <v>25</v>
      </c>
      <c r="AA6" s="13">
        <v>0.76666670000000003</v>
      </c>
      <c r="AB6" s="12">
        <v>30</v>
      </c>
      <c r="AC6" s="13">
        <v>1</v>
      </c>
      <c r="AD6" s="12">
        <v>30</v>
      </c>
      <c r="AE6" s="13">
        <v>1</v>
      </c>
      <c r="AF6" s="12">
        <v>0</v>
      </c>
      <c r="AG6" s="13">
        <v>0</v>
      </c>
      <c r="AH6" s="12">
        <v>30</v>
      </c>
      <c r="AI6" s="12">
        <v>5</v>
      </c>
      <c r="AJ6" s="13">
        <v>0.2</v>
      </c>
      <c r="AK6" s="12">
        <v>15</v>
      </c>
      <c r="AL6" s="13">
        <v>0.56000000000000005</v>
      </c>
      <c r="AM6" s="12">
        <v>20</v>
      </c>
      <c r="AN6" s="13">
        <v>0.76</v>
      </c>
      <c r="AO6" s="12">
        <v>20</v>
      </c>
      <c r="AP6" s="13">
        <v>0.76</v>
      </c>
      <c r="AQ6" s="12">
        <v>5</v>
      </c>
      <c r="AR6" s="13">
        <v>0.24</v>
      </c>
      <c r="AS6" s="12">
        <v>25</v>
      </c>
      <c r="AT6" s="12">
        <v>5</v>
      </c>
      <c r="AU6" s="13" t="s">
        <v>27</v>
      </c>
      <c r="AV6" s="12">
        <v>20</v>
      </c>
      <c r="AW6" s="13" t="s">
        <v>27</v>
      </c>
      <c r="AX6" s="12">
        <v>25</v>
      </c>
      <c r="AY6" s="13" t="s">
        <v>27</v>
      </c>
      <c r="AZ6" s="12">
        <v>30</v>
      </c>
      <c r="BA6" s="13" t="s">
        <v>27</v>
      </c>
      <c r="BB6" s="12" t="s">
        <v>27</v>
      </c>
      <c r="BC6" s="13" t="s">
        <v>27</v>
      </c>
      <c r="BD6" s="12">
        <v>30</v>
      </c>
    </row>
    <row r="7" spans="1:56" ht="15" customHeight="1" x14ac:dyDescent="0.2">
      <c r="A7" t="s">
        <v>31</v>
      </c>
      <c r="B7" s="12">
        <v>5</v>
      </c>
      <c r="C7" s="13">
        <v>0.5</v>
      </c>
      <c r="D7" s="12">
        <v>10</v>
      </c>
      <c r="E7" s="13">
        <v>0.83333330000000005</v>
      </c>
      <c r="F7" s="12">
        <v>10</v>
      </c>
      <c r="G7" s="13">
        <v>0.83333330000000005</v>
      </c>
      <c r="H7" s="12">
        <v>10</v>
      </c>
      <c r="I7" s="13">
        <v>1</v>
      </c>
      <c r="J7" s="12">
        <v>0</v>
      </c>
      <c r="K7" s="13">
        <v>0</v>
      </c>
      <c r="L7" s="12">
        <v>10</v>
      </c>
      <c r="M7" s="12">
        <v>15</v>
      </c>
      <c r="N7" s="13">
        <v>0.5</v>
      </c>
      <c r="O7" s="12">
        <v>25</v>
      </c>
      <c r="P7" s="13">
        <v>0.92857140000000005</v>
      </c>
      <c r="Q7" s="12">
        <v>30</v>
      </c>
      <c r="R7" s="13">
        <v>1</v>
      </c>
      <c r="S7" s="12">
        <v>30</v>
      </c>
      <c r="T7" s="13">
        <v>1</v>
      </c>
      <c r="U7" s="12">
        <v>0</v>
      </c>
      <c r="V7" s="13">
        <v>0</v>
      </c>
      <c r="W7" s="12">
        <v>30</v>
      </c>
      <c r="X7" s="12">
        <v>10</v>
      </c>
      <c r="Y7" s="13">
        <v>0.61538459999999995</v>
      </c>
      <c r="Z7" s="12">
        <v>10</v>
      </c>
      <c r="AA7" s="13">
        <v>0.84615379999999996</v>
      </c>
      <c r="AB7" s="12">
        <v>15</v>
      </c>
      <c r="AC7" s="13">
        <v>1</v>
      </c>
      <c r="AD7" s="12">
        <v>15</v>
      </c>
      <c r="AE7" s="13">
        <v>1</v>
      </c>
      <c r="AF7" s="12">
        <v>0</v>
      </c>
      <c r="AG7" s="13">
        <v>0</v>
      </c>
      <c r="AH7" s="12">
        <v>15</v>
      </c>
      <c r="AI7" s="12">
        <v>5</v>
      </c>
      <c r="AJ7" s="13">
        <v>0.45454549999999999</v>
      </c>
      <c r="AK7" s="12">
        <v>10</v>
      </c>
      <c r="AL7" s="13">
        <v>0.90909090000000004</v>
      </c>
      <c r="AM7" s="12">
        <v>10</v>
      </c>
      <c r="AN7" s="13">
        <v>1</v>
      </c>
      <c r="AO7" s="12">
        <v>10</v>
      </c>
      <c r="AP7" s="13">
        <v>1</v>
      </c>
      <c r="AQ7" s="12">
        <v>0</v>
      </c>
      <c r="AR7" s="13">
        <v>0</v>
      </c>
      <c r="AS7" s="12">
        <v>10</v>
      </c>
      <c r="AT7" s="12">
        <v>5</v>
      </c>
      <c r="AU7" s="13">
        <v>0.41176469999999998</v>
      </c>
      <c r="AV7" s="12">
        <v>15</v>
      </c>
      <c r="AW7" s="13">
        <v>0.94117649999999997</v>
      </c>
      <c r="AX7" s="12">
        <v>15</v>
      </c>
      <c r="AY7" s="13">
        <v>1</v>
      </c>
      <c r="AZ7" s="12">
        <v>15</v>
      </c>
      <c r="BA7" s="13">
        <v>1</v>
      </c>
      <c r="BB7" s="12">
        <v>0</v>
      </c>
      <c r="BC7" s="13">
        <v>0</v>
      </c>
      <c r="BD7" s="12">
        <v>15</v>
      </c>
    </row>
    <row r="8" spans="1:56" ht="15" customHeight="1" x14ac:dyDescent="0.2">
      <c r="A8" t="s">
        <v>102</v>
      </c>
      <c r="B8" s="12">
        <v>5</v>
      </c>
      <c r="C8" s="13">
        <v>0.6</v>
      </c>
      <c r="D8" s="12">
        <v>10</v>
      </c>
      <c r="E8" s="13">
        <v>0.8</v>
      </c>
      <c r="F8" s="12">
        <v>10</v>
      </c>
      <c r="G8" s="13">
        <v>1</v>
      </c>
      <c r="H8" s="12">
        <v>10</v>
      </c>
      <c r="I8" s="13">
        <v>1</v>
      </c>
      <c r="J8" s="12">
        <v>0</v>
      </c>
      <c r="K8" s="13">
        <v>0</v>
      </c>
      <c r="L8" s="12">
        <v>10</v>
      </c>
      <c r="M8" s="12">
        <v>10</v>
      </c>
      <c r="N8" s="13">
        <v>0.90909090000000004</v>
      </c>
      <c r="O8" s="12">
        <v>10</v>
      </c>
      <c r="P8" s="13">
        <v>1</v>
      </c>
      <c r="Q8" s="12">
        <v>10</v>
      </c>
      <c r="R8" s="13">
        <v>1</v>
      </c>
      <c r="S8" s="12">
        <v>10</v>
      </c>
      <c r="T8" s="13">
        <v>1</v>
      </c>
      <c r="U8" s="12">
        <v>0</v>
      </c>
      <c r="V8" s="13">
        <v>0</v>
      </c>
      <c r="W8" s="12">
        <v>10</v>
      </c>
      <c r="X8" s="12">
        <v>10</v>
      </c>
      <c r="Y8" s="13">
        <v>0.73333329999999997</v>
      </c>
      <c r="Z8" s="12">
        <v>15</v>
      </c>
      <c r="AA8" s="13">
        <v>1</v>
      </c>
      <c r="AB8" s="12">
        <v>15</v>
      </c>
      <c r="AC8" s="13">
        <v>1</v>
      </c>
      <c r="AD8" s="12">
        <v>15</v>
      </c>
      <c r="AE8" s="13">
        <v>1</v>
      </c>
      <c r="AF8" s="12">
        <v>0</v>
      </c>
      <c r="AG8" s="13">
        <v>0</v>
      </c>
      <c r="AH8" s="12">
        <v>15</v>
      </c>
      <c r="AI8" s="12">
        <v>15</v>
      </c>
      <c r="AJ8" s="13">
        <v>0.76470590000000005</v>
      </c>
      <c r="AK8" s="12">
        <v>15</v>
      </c>
      <c r="AL8" s="13">
        <v>0.8823529</v>
      </c>
      <c r="AM8" s="12">
        <v>15</v>
      </c>
      <c r="AN8" s="13">
        <v>1</v>
      </c>
      <c r="AO8" s="12">
        <v>15</v>
      </c>
      <c r="AP8" s="13">
        <v>1</v>
      </c>
      <c r="AQ8" s="12">
        <v>0</v>
      </c>
      <c r="AR8" s="13">
        <v>0</v>
      </c>
      <c r="AS8" s="12">
        <v>15</v>
      </c>
      <c r="AT8" s="12">
        <v>15</v>
      </c>
      <c r="AU8" s="13">
        <v>0.875</v>
      </c>
      <c r="AV8" s="12">
        <v>15</v>
      </c>
      <c r="AW8" s="13">
        <v>1</v>
      </c>
      <c r="AX8" s="12">
        <v>15</v>
      </c>
      <c r="AY8" s="13">
        <v>1</v>
      </c>
      <c r="AZ8" s="12">
        <v>15</v>
      </c>
      <c r="BA8" s="13">
        <v>1</v>
      </c>
      <c r="BB8" s="12">
        <v>0</v>
      </c>
      <c r="BC8" s="13">
        <v>0</v>
      </c>
      <c r="BD8" s="12">
        <v>15</v>
      </c>
    </row>
    <row r="9" spans="1:56" ht="15" customHeight="1" x14ac:dyDescent="0.2">
      <c r="A9" t="s">
        <v>36</v>
      </c>
      <c r="B9" s="12">
        <v>15</v>
      </c>
      <c r="C9" s="13" t="s">
        <v>27</v>
      </c>
      <c r="D9" s="12">
        <v>20</v>
      </c>
      <c r="E9" s="13" t="s">
        <v>27</v>
      </c>
      <c r="F9" s="12">
        <v>25</v>
      </c>
      <c r="G9" s="13" t="s">
        <v>27</v>
      </c>
      <c r="H9" s="12">
        <v>30</v>
      </c>
      <c r="I9" s="13" t="s">
        <v>27</v>
      </c>
      <c r="J9" s="12" t="s">
        <v>27</v>
      </c>
      <c r="K9" s="13" t="s">
        <v>27</v>
      </c>
      <c r="L9" s="12">
        <v>30</v>
      </c>
      <c r="M9" s="12">
        <v>20</v>
      </c>
      <c r="N9" s="13">
        <v>0.64705880000000005</v>
      </c>
      <c r="O9" s="12">
        <v>30</v>
      </c>
      <c r="P9" s="13">
        <v>0.91176469999999998</v>
      </c>
      <c r="Q9" s="12">
        <v>35</v>
      </c>
      <c r="R9" s="13">
        <v>1</v>
      </c>
      <c r="S9" s="12">
        <v>35</v>
      </c>
      <c r="T9" s="13">
        <v>1</v>
      </c>
      <c r="U9" s="12">
        <v>0</v>
      </c>
      <c r="V9" s="13">
        <v>0</v>
      </c>
      <c r="W9" s="12">
        <v>35</v>
      </c>
      <c r="X9" s="12">
        <v>15</v>
      </c>
      <c r="Y9" s="13">
        <v>0.51515149999999998</v>
      </c>
      <c r="Z9" s="12">
        <v>30</v>
      </c>
      <c r="AA9" s="13">
        <v>0.87878789999999996</v>
      </c>
      <c r="AB9" s="12">
        <v>35</v>
      </c>
      <c r="AC9" s="13">
        <v>1</v>
      </c>
      <c r="AD9" s="12">
        <v>35</v>
      </c>
      <c r="AE9" s="13">
        <v>1</v>
      </c>
      <c r="AF9" s="12">
        <v>0</v>
      </c>
      <c r="AG9" s="13">
        <v>0</v>
      </c>
      <c r="AH9" s="12">
        <v>35</v>
      </c>
      <c r="AI9" s="12">
        <v>15</v>
      </c>
      <c r="AJ9" s="13" t="s">
        <v>27</v>
      </c>
      <c r="AK9" s="12">
        <v>25</v>
      </c>
      <c r="AL9" s="13" t="s">
        <v>27</v>
      </c>
      <c r="AM9" s="12">
        <v>30</v>
      </c>
      <c r="AN9" s="13" t="s">
        <v>27</v>
      </c>
      <c r="AO9" s="12">
        <v>35</v>
      </c>
      <c r="AP9" s="13" t="s">
        <v>27</v>
      </c>
      <c r="AQ9" s="12" t="s">
        <v>27</v>
      </c>
      <c r="AR9" s="13" t="s">
        <v>27</v>
      </c>
      <c r="AS9" s="12">
        <v>35</v>
      </c>
      <c r="AT9" s="12">
        <v>15</v>
      </c>
      <c r="AU9" s="13">
        <v>0.3947368</v>
      </c>
      <c r="AV9" s="12">
        <v>25</v>
      </c>
      <c r="AW9" s="13">
        <v>0.65789470000000005</v>
      </c>
      <c r="AX9" s="12">
        <v>30</v>
      </c>
      <c r="AY9" s="13">
        <v>0.78947369999999994</v>
      </c>
      <c r="AZ9" s="12">
        <v>30</v>
      </c>
      <c r="BA9" s="13">
        <v>0.84210529999999995</v>
      </c>
      <c r="BB9" s="12">
        <v>5</v>
      </c>
      <c r="BC9" s="13">
        <v>0.1578947</v>
      </c>
      <c r="BD9" s="12">
        <v>40</v>
      </c>
    </row>
    <row r="10" spans="1:56" ht="15" customHeight="1" x14ac:dyDescent="0.2">
      <c r="A10" t="s">
        <v>112</v>
      </c>
      <c r="B10" s="12" t="s">
        <v>27</v>
      </c>
      <c r="C10" s="13" t="s">
        <v>27</v>
      </c>
      <c r="D10" s="12" t="s">
        <v>27</v>
      </c>
      <c r="E10" s="13" t="s">
        <v>27</v>
      </c>
      <c r="F10" s="12" t="s">
        <v>27</v>
      </c>
      <c r="G10" s="13" t="s">
        <v>27</v>
      </c>
      <c r="H10" s="12" t="s">
        <v>27</v>
      </c>
      <c r="I10" s="13" t="s">
        <v>27</v>
      </c>
      <c r="J10" s="12">
        <v>0</v>
      </c>
      <c r="K10" s="13">
        <v>0</v>
      </c>
      <c r="L10" s="12" t="s">
        <v>27</v>
      </c>
      <c r="M10" s="12" t="s">
        <v>27</v>
      </c>
      <c r="N10" s="13" t="s">
        <v>27</v>
      </c>
      <c r="O10" s="12">
        <v>5</v>
      </c>
      <c r="P10" s="13" t="s">
        <v>27</v>
      </c>
      <c r="Q10" s="12">
        <v>5</v>
      </c>
      <c r="R10" s="13" t="s">
        <v>27</v>
      </c>
      <c r="S10" s="12">
        <v>5</v>
      </c>
      <c r="T10" s="13" t="s">
        <v>27</v>
      </c>
      <c r="U10" s="12" t="s">
        <v>27</v>
      </c>
      <c r="V10" s="13" t="s">
        <v>27</v>
      </c>
      <c r="W10" s="12">
        <v>5</v>
      </c>
      <c r="X10" s="12" t="s">
        <v>27</v>
      </c>
      <c r="Y10" s="13" t="s">
        <v>27</v>
      </c>
      <c r="Z10" s="12">
        <v>5</v>
      </c>
      <c r="AA10" s="13" t="s">
        <v>27</v>
      </c>
      <c r="AB10" s="12">
        <v>5</v>
      </c>
      <c r="AC10" s="13" t="s">
        <v>27</v>
      </c>
      <c r="AD10" s="12">
        <v>5</v>
      </c>
      <c r="AE10" s="13" t="s">
        <v>27</v>
      </c>
      <c r="AF10" s="12">
        <v>0</v>
      </c>
      <c r="AG10" s="13">
        <v>0</v>
      </c>
      <c r="AH10" s="12">
        <v>5</v>
      </c>
      <c r="AI10" s="12">
        <v>0</v>
      </c>
      <c r="AJ10" s="13">
        <v>0</v>
      </c>
      <c r="AK10" s="12" t="s">
        <v>27</v>
      </c>
      <c r="AL10" s="13" t="s">
        <v>27</v>
      </c>
      <c r="AM10" s="12" t="s">
        <v>27</v>
      </c>
      <c r="AN10" s="13" t="s">
        <v>27</v>
      </c>
      <c r="AO10" s="12" t="s">
        <v>27</v>
      </c>
      <c r="AP10" s="13" t="s">
        <v>27</v>
      </c>
      <c r="AQ10" s="12">
        <v>0</v>
      </c>
      <c r="AR10" s="13">
        <v>0</v>
      </c>
      <c r="AS10" s="12" t="s">
        <v>27</v>
      </c>
      <c r="AT10" s="12" t="s">
        <v>25</v>
      </c>
      <c r="AU10" s="13" t="s">
        <v>25</v>
      </c>
      <c r="AV10" s="12" t="s">
        <v>25</v>
      </c>
      <c r="AW10" s="13" t="s">
        <v>25</v>
      </c>
      <c r="AX10" s="12" t="s">
        <v>25</v>
      </c>
      <c r="AY10" s="13" t="s">
        <v>25</v>
      </c>
      <c r="AZ10" s="12" t="s">
        <v>25</v>
      </c>
      <c r="BA10" s="13" t="s">
        <v>25</v>
      </c>
      <c r="BB10" s="12" t="s">
        <v>25</v>
      </c>
      <c r="BC10" s="13" t="s">
        <v>25</v>
      </c>
      <c r="BD10" s="12">
        <v>0</v>
      </c>
    </row>
    <row r="11" spans="1:56" ht="15" customHeight="1" x14ac:dyDescent="0.2">
      <c r="A11" t="s">
        <v>105</v>
      </c>
      <c r="B11" s="12">
        <v>5</v>
      </c>
      <c r="C11" s="13">
        <v>0.5</v>
      </c>
      <c r="D11" s="12">
        <v>10</v>
      </c>
      <c r="E11" s="13">
        <v>0.78571429999999998</v>
      </c>
      <c r="F11" s="12">
        <v>15</v>
      </c>
      <c r="G11" s="13">
        <v>0.92857140000000005</v>
      </c>
      <c r="H11" s="12">
        <v>15</v>
      </c>
      <c r="I11" s="13">
        <v>1</v>
      </c>
      <c r="J11" s="12">
        <v>0</v>
      </c>
      <c r="K11" s="13">
        <v>0</v>
      </c>
      <c r="L11" s="12">
        <v>15</v>
      </c>
      <c r="M11" s="12">
        <v>10</v>
      </c>
      <c r="N11" s="13">
        <v>0.625</v>
      </c>
      <c r="O11" s="12">
        <v>10</v>
      </c>
      <c r="P11" s="13">
        <v>0.625</v>
      </c>
      <c r="Q11" s="12">
        <v>15</v>
      </c>
      <c r="R11" s="13">
        <v>1</v>
      </c>
      <c r="S11" s="12">
        <v>15</v>
      </c>
      <c r="T11" s="13">
        <v>1</v>
      </c>
      <c r="U11" s="12">
        <v>0</v>
      </c>
      <c r="V11" s="13">
        <v>0</v>
      </c>
      <c r="W11" s="12">
        <v>15</v>
      </c>
      <c r="X11" s="12">
        <v>5</v>
      </c>
      <c r="Y11" s="13">
        <v>0.53846150000000004</v>
      </c>
      <c r="Z11" s="12">
        <v>10</v>
      </c>
      <c r="AA11" s="13">
        <v>0.69230769999999997</v>
      </c>
      <c r="AB11" s="12">
        <v>15</v>
      </c>
      <c r="AC11" s="13">
        <v>1</v>
      </c>
      <c r="AD11" s="12">
        <v>15</v>
      </c>
      <c r="AE11" s="13">
        <v>1</v>
      </c>
      <c r="AF11" s="12">
        <v>0</v>
      </c>
      <c r="AG11" s="13">
        <v>0</v>
      </c>
      <c r="AH11" s="12">
        <v>15</v>
      </c>
      <c r="AI11" s="12" t="s">
        <v>27</v>
      </c>
      <c r="AJ11" s="13" t="s">
        <v>27</v>
      </c>
      <c r="AK11" s="12">
        <v>5</v>
      </c>
      <c r="AL11" s="13" t="s">
        <v>27</v>
      </c>
      <c r="AM11" s="12">
        <v>10</v>
      </c>
      <c r="AN11" s="13" t="s">
        <v>27</v>
      </c>
      <c r="AO11" s="12">
        <v>15</v>
      </c>
      <c r="AP11" s="13" t="s">
        <v>27</v>
      </c>
      <c r="AQ11" s="12">
        <v>0</v>
      </c>
      <c r="AR11" s="13">
        <v>0</v>
      </c>
      <c r="AS11" s="12">
        <v>15</v>
      </c>
      <c r="AT11" s="12" t="s">
        <v>27</v>
      </c>
      <c r="AU11" s="13" t="s">
        <v>27</v>
      </c>
      <c r="AV11" s="12">
        <v>5</v>
      </c>
      <c r="AW11" s="13" t="s">
        <v>27</v>
      </c>
      <c r="AX11" s="12">
        <v>10</v>
      </c>
      <c r="AY11" s="13" t="s">
        <v>27</v>
      </c>
      <c r="AZ11" s="12">
        <v>10</v>
      </c>
      <c r="BA11" s="13" t="s">
        <v>27</v>
      </c>
      <c r="BB11" s="12" t="s">
        <v>27</v>
      </c>
      <c r="BC11" s="13" t="s">
        <v>27</v>
      </c>
      <c r="BD11" s="12">
        <v>15</v>
      </c>
    </row>
    <row r="12" spans="1:56" ht="15" customHeight="1" x14ac:dyDescent="0.2">
      <c r="A12" t="s">
        <v>94</v>
      </c>
      <c r="B12" s="12">
        <v>10</v>
      </c>
      <c r="C12" s="13">
        <v>0.40740739999999998</v>
      </c>
      <c r="D12" s="12">
        <v>20</v>
      </c>
      <c r="E12" s="13">
        <v>0.66666669999999995</v>
      </c>
      <c r="F12" s="12">
        <v>25</v>
      </c>
      <c r="G12" s="13">
        <v>0.8518519</v>
      </c>
      <c r="H12" s="12">
        <v>25</v>
      </c>
      <c r="I12" s="13">
        <v>1</v>
      </c>
      <c r="J12" s="12">
        <v>0</v>
      </c>
      <c r="K12" s="13">
        <v>0</v>
      </c>
      <c r="L12" s="12">
        <v>25</v>
      </c>
      <c r="M12" s="12">
        <v>20</v>
      </c>
      <c r="N12" s="13" t="s">
        <v>27</v>
      </c>
      <c r="O12" s="12">
        <v>25</v>
      </c>
      <c r="P12" s="13" t="s">
        <v>27</v>
      </c>
      <c r="Q12" s="12">
        <v>30</v>
      </c>
      <c r="R12" s="13" t="s">
        <v>27</v>
      </c>
      <c r="S12" s="12">
        <v>30</v>
      </c>
      <c r="T12" s="13" t="s">
        <v>27</v>
      </c>
      <c r="U12" s="12" t="s">
        <v>27</v>
      </c>
      <c r="V12" s="13" t="s">
        <v>27</v>
      </c>
      <c r="W12" s="12">
        <v>30</v>
      </c>
      <c r="X12" s="12">
        <v>15</v>
      </c>
      <c r="Y12" s="13">
        <v>0.59259260000000002</v>
      </c>
      <c r="Z12" s="12">
        <v>25</v>
      </c>
      <c r="AA12" s="13">
        <v>0.8518519</v>
      </c>
      <c r="AB12" s="12">
        <v>25</v>
      </c>
      <c r="AC12" s="13">
        <v>0.96296300000000001</v>
      </c>
      <c r="AD12" s="12">
        <v>25</v>
      </c>
      <c r="AE12" s="13">
        <v>1</v>
      </c>
      <c r="AF12" s="12">
        <v>0</v>
      </c>
      <c r="AG12" s="13">
        <v>0</v>
      </c>
      <c r="AH12" s="12">
        <v>25</v>
      </c>
      <c r="AI12" s="12">
        <v>15</v>
      </c>
      <c r="AJ12" s="13">
        <v>0.69565220000000005</v>
      </c>
      <c r="AK12" s="12">
        <v>20</v>
      </c>
      <c r="AL12" s="13">
        <v>0.86956520000000004</v>
      </c>
      <c r="AM12" s="12">
        <v>20</v>
      </c>
      <c r="AN12" s="13">
        <v>0.95652170000000003</v>
      </c>
      <c r="AO12" s="12">
        <v>25</v>
      </c>
      <c r="AP12" s="13">
        <v>1</v>
      </c>
      <c r="AQ12" s="12">
        <v>0</v>
      </c>
      <c r="AR12" s="13">
        <v>0</v>
      </c>
      <c r="AS12" s="12">
        <v>25</v>
      </c>
      <c r="AT12" s="12">
        <v>5</v>
      </c>
      <c r="AU12" s="13" t="s">
        <v>27</v>
      </c>
      <c r="AV12" s="12">
        <v>10</v>
      </c>
      <c r="AW12" s="13" t="s">
        <v>27</v>
      </c>
      <c r="AX12" s="12">
        <v>15</v>
      </c>
      <c r="AY12" s="13" t="s">
        <v>27</v>
      </c>
      <c r="AZ12" s="12">
        <v>15</v>
      </c>
      <c r="BA12" s="13" t="s">
        <v>27</v>
      </c>
      <c r="BB12" s="12" t="s">
        <v>27</v>
      </c>
      <c r="BC12" s="13" t="s">
        <v>27</v>
      </c>
      <c r="BD12" s="12">
        <v>20</v>
      </c>
    </row>
    <row r="13" spans="1:56" ht="15" customHeight="1" x14ac:dyDescent="0.2">
      <c r="A13" s="23" t="s">
        <v>113</v>
      </c>
      <c r="B13" s="24" t="s">
        <v>25</v>
      </c>
      <c r="C13" s="25" t="s">
        <v>25</v>
      </c>
      <c r="D13" s="24" t="s">
        <v>25</v>
      </c>
      <c r="E13" s="25" t="s">
        <v>25</v>
      </c>
      <c r="F13" s="24" t="s">
        <v>25</v>
      </c>
      <c r="G13" s="25" t="s">
        <v>25</v>
      </c>
      <c r="H13" s="24" t="s">
        <v>25</v>
      </c>
      <c r="I13" s="25" t="s">
        <v>25</v>
      </c>
      <c r="J13" s="24" t="s">
        <v>25</v>
      </c>
      <c r="K13" s="25" t="s">
        <v>25</v>
      </c>
      <c r="L13" s="24">
        <v>0</v>
      </c>
      <c r="M13" s="24" t="s">
        <v>25</v>
      </c>
      <c r="N13" s="25" t="s">
        <v>25</v>
      </c>
      <c r="O13" s="24" t="s">
        <v>25</v>
      </c>
      <c r="P13" s="25" t="s">
        <v>25</v>
      </c>
      <c r="Q13" s="24" t="s">
        <v>25</v>
      </c>
      <c r="R13" s="25" t="s">
        <v>25</v>
      </c>
      <c r="S13" s="24" t="s">
        <v>25</v>
      </c>
      <c r="T13" s="25" t="s">
        <v>25</v>
      </c>
      <c r="U13" s="24" t="s">
        <v>25</v>
      </c>
      <c r="V13" s="25" t="s">
        <v>25</v>
      </c>
      <c r="W13" s="24">
        <v>0</v>
      </c>
      <c r="X13" s="24" t="s">
        <v>25</v>
      </c>
      <c r="Y13" s="25" t="s">
        <v>25</v>
      </c>
      <c r="Z13" s="24" t="s">
        <v>25</v>
      </c>
      <c r="AA13" s="25" t="s">
        <v>25</v>
      </c>
      <c r="AB13" s="24" t="s">
        <v>25</v>
      </c>
      <c r="AC13" s="25" t="s">
        <v>25</v>
      </c>
      <c r="AD13" s="24" t="s">
        <v>25</v>
      </c>
      <c r="AE13" s="25" t="s">
        <v>25</v>
      </c>
      <c r="AF13" s="24" t="s">
        <v>25</v>
      </c>
      <c r="AG13" s="25" t="s">
        <v>25</v>
      </c>
      <c r="AH13" s="24">
        <v>0</v>
      </c>
      <c r="AI13" s="24">
        <v>0</v>
      </c>
      <c r="AJ13" s="25">
        <v>0</v>
      </c>
      <c r="AK13" s="24" t="s">
        <v>27</v>
      </c>
      <c r="AL13" s="25" t="s">
        <v>27</v>
      </c>
      <c r="AM13" s="24" t="s">
        <v>27</v>
      </c>
      <c r="AN13" s="25" t="s">
        <v>27</v>
      </c>
      <c r="AO13" s="24" t="s">
        <v>27</v>
      </c>
      <c r="AP13" s="25" t="s">
        <v>27</v>
      </c>
      <c r="AQ13" s="24">
        <v>0</v>
      </c>
      <c r="AR13" s="25">
        <v>0</v>
      </c>
      <c r="AS13" s="24" t="s">
        <v>27</v>
      </c>
      <c r="AT13" s="24" t="s">
        <v>25</v>
      </c>
      <c r="AU13" s="25" t="s">
        <v>25</v>
      </c>
      <c r="AV13" s="24" t="s">
        <v>25</v>
      </c>
      <c r="AW13" s="25" t="s">
        <v>25</v>
      </c>
      <c r="AX13" s="24" t="s">
        <v>25</v>
      </c>
      <c r="AY13" s="25" t="s">
        <v>25</v>
      </c>
      <c r="AZ13" s="24" t="s">
        <v>25</v>
      </c>
      <c r="BA13" s="25" t="s">
        <v>25</v>
      </c>
      <c r="BB13" s="24" t="s">
        <v>25</v>
      </c>
      <c r="BC13" s="25" t="s">
        <v>25</v>
      </c>
      <c r="BD13" s="24">
        <v>0</v>
      </c>
    </row>
    <row r="14" spans="1:56" ht="15" customHeight="1" x14ac:dyDescent="0.2">
      <c r="A14" t="s">
        <v>28</v>
      </c>
      <c r="B14" s="12">
        <v>65</v>
      </c>
      <c r="C14" s="13" t="s">
        <v>27</v>
      </c>
      <c r="D14" s="12">
        <v>105</v>
      </c>
      <c r="E14" s="13" t="s">
        <v>27</v>
      </c>
      <c r="F14" s="12">
        <v>140</v>
      </c>
      <c r="G14" s="13" t="s">
        <v>27</v>
      </c>
      <c r="H14" s="12">
        <v>160</v>
      </c>
      <c r="I14" s="13" t="s">
        <v>27</v>
      </c>
      <c r="J14" s="12" t="s">
        <v>27</v>
      </c>
      <c r="K14" s="13" t="s">
        <v>27</v>
      </c>
      <c r="L14" s="12">
        <v>165</v>
      </c>
      <c r="M14" s="12">
        <v>100</v>
      </c>
      <c r="N14" s="13" t="s">
        <v>27</v>
      </c>
      <c r="O14" s="12">
        <v>150</v>
      </c>
      <c r="P14" s="13" t="s">
        <v>27</v>
      </c>
      <c r="Q14" s="12">
        <v>175</v>
      </c>
      <c r="R14" s="13" t="s">
        <v>27</v>
      </c>
      <c r="S14" s="12">
        <v>180</v>
      </c>
      <c r="T14" s="13" t="s">
        <v>27</v>
      </c>
      <c r="U14" s="12" t="s">
        <v>27</v>
      </c>
      <c r="V14" s="13" t="s">
        <v>27</v>
      </c>
      <c r="W14" s="12">
        <v>185</v>
      </c>
      <c r="X14" s="12">
        <v>85</v>
      </c>
      <c r="Y14" s="13">
        <v>0.5</v>
      </c>
      <c r="Z14" s="12">
        <v>145</v>
      </c>
      <c r="AA14" s="13">
        <v>0.83908050000000001</v>
      </c>
      <c r="AB14" s="12">
        <v>175</v>
      </c>
      <c r="AC14" s="13">
        <v>0.9942529</v>
      </c>
      <c r="AD14" s="12">
        <v>175</v>
      </c>
      <c r="AE14" s="13">
        <v>1</v>
      </c>
      <c r="AF14" s="12">
        <v>0</v>
      </c>
      <c r="AG14" s="13">
        <v>0</v>
      </c>
      <c r="AH14" s="12">
        <v>175</v>
      </c>
      <c r="AI14" s="12">
        <v>60</v>
      </c>
      <c r="AJ14" s="13">
        <v>0.39610390000000001</v>
      </c>
      <c r="AK14" s="12">
        <v>110</v>
      </c>
      <c r="AL14" s="13">
        <v>0.72077919999999995</v>
      </c>
      <c r="AM14" s="12">
        <v>140</v>
      </c>
      <c r="AN14" s="13">
        <v>0.90909090000000004</v>
      </c>
      <c r="AO14" s="12">
        <v>145</v>
      </c>
      <c r="AP14" s="13">
        <v>0.93506489999999998</v>
      </c>
      <c r="AQ14" s="12">
        <v>10</v>
      </c>
      <c r="AR14" s="13">
        <v>6.4935099999999996E-2</v>
      </c>
      <c r="AS14" s="12">
        <v>155</v>
      </c>
      <c r="AT14" s="12">
        <v>60</v>
      </c>
      <c r="AU14" s="13">
        <v>0.32954549999999999</v>
      </c>
      <c r="AV14" s="12">
        <v>115</v>
      </c>
      <c r="AW14" s="13">
        <v>0.64204550000000005</v>
      </c>
      <c r="AX14" s="12">
        <v>140</v>
      </c>
      <c r="AY14" s="13">
        <v>0.78977269999999999</v>
      </c>
      <c r="AZ14" s="12">
        <v>155</v>
      </c>
      <c r="BA14" s="13">
        <v>0.88068179999999996</v>
      </c>
      <c r="BB14" s="12">
        <v>20</v>
      </c>
      <c r="BC14" s="13">
        <v>0.1193182</v>
      </c>
      <c r="BD14" s="12">
        <v>175</v>
      </c>
    </row>
    <row r="15" spans="1:56"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I3"/>
  <sheetViews>
    <sheetView workbookViewId="0"/>
  </sheetViews>
  <sheetFormatPr defaultColWidth="11.5546875" defaultRowHeight="15.6" x14ac:dyDescent="0.2"/>
  <cols>
    <col min="1" max="1" width="45" customWidth="1"/>
    <col min="2" max="2" width="20.33203125" bestFit="1" customWidth="1"/>
    <col min="3" max="3" width="24.77734375" style="27" bestFit="1" customWidth="1"/>
    <col min="4" max="4" width="19.88671875" bestFit="1" customWidth="1"/>
    <col min="5" max="5" width="24.33203125" style="27" bestFit="1" customWidth="1"/>
    <col min="6" max="6" width="19.33203125" bestFit="1" customWidth="1"/>
    <col min="7" max="7" width="23.6640625" style="27" bestFit="1" customWidth="1"/>
    <col min="8" max="8" width="11.21875" bestFit="1" customWidth="1"/>
    <col min="9" max="9" width="20.33203125" bestFit="1" customWidth="1"/>
    <col min="10" max="10" width="24.77734375" style="27" bestFit="1" customWidth="1"/>
    <col min="11" max="11" width="19.88671875" bestFit="1" customWidth="1"/>
    <col min="12" max="12" width="24.33203125" style="27" bestFit="1" customWidth="1"/>
    <col min="13" max="13" width="19.33203125" bestFit="1" customWidth="1"/>
    <col min="14" max="14" width="23.6640625" style="27" bestFit="1" customWidth="1"/>
    <col min="15" max="15" width="11.21875" bestFit="1" customWidth="1"/>
    <col min="16" max="16" width="20.33203125" bestFit="1" customWidth="1"/>
    <col min="17" max="17" width="24.77734375" style="27" bestFit="1" customWidth="1"/>
    <col min="18" max="18" width="19.88671875" bestFit="1" customWidth="1"/>
    <col min="19" max="19" width="24.33203125" style="27" bestFit="1" customWidth="1"/>
    <col min="20" max="20" width="19.33203125" bestFit="1" customWidth="1"/>
    <col min="21" max="21" width="23.6640625" style="27" bestFit="1" customWidth="1"/>
    <col min="22" max="22" width="11.21875" bestFit="1" customWidth="1"/>
    <col min="23" max="23" width="20.33203125" bestFit="1" customWidth="1"/>
    <col min="24" max="24" width="24.77734375" style="27" bestFit="1" customWidth="1"/>
    <col min="25" max="25" width="19.88671875" bestFit="1" customWidth="1"/>
    <col min="26" max="26" width="24.33203125" style="27" bestFit="1" customWidth="1"/>
    <col min="27" max="27" width="19.33203125" bestFit="1" customWidth="1"/>
    <col min="28" max="28" width="23.6640625" style="27" bestFit="1" customWidth="1"/>
    <col min="29" max="29" width="11.21875" bestFit="1" customWidth="1"/>
    <col min="30" max="30" width="20.33203125" bestFit="1" customWidth="1"/>
    <col min="31" max="31" width="24.77734375" style="27" bestFit="1" customWidth="1"/>
    <col min="32" max="32" width="19.88671875" bestFit="1" customWidth="1"/>
    <col min="33" max="33" width="24.33203125" style="27" bestFit="1" customWidth="1"/>
    <col min="34" max="34" width="19.33203125" bestFit="1" customWidth="1"/>
    <col min="35" max="35" width="23.6640625" style="27" bestFit="1" customWidth="1"/>
    <col min="36" max="36" width="11.21875" bestFit="1" customWidth="1"/>
    <col min="37" max="37" width="11.5546875" customWidth="1"/>
  </cols>
  <sheetData>
    <row r="1" spans="1:1" ht="35.1" customHeight="1" x14ac:dyDescent="0.2">
      <c r="A1" s="9" t="s">
        <v>114</v>
      </c>
    </row>
    <row r="2" spans="1:1" ht="17.45" customHeight="1" x14ac:dyDescent="0.2">
      <c r="A2" s="14" t="s">
        <v>115</v>
      </c>
    </row>
    <row r="3" spans="1:1" ht="15" x14ac:dyDescent="0.2"/>
  </sheetData>
  <pageMargins left="0.70000000000000007" right="0.70000000000000007" top="0.75" bottom="0.75" header="0.30000000000000004" footer="0.30000000000000004"/>
  <pageSetup paperSize="0" fitToWidth="0" fitToHeight="0" orientation="portrait" horizontalDpi="0" verticalDpi="0" copie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20"/>
  <sheetViews>
    <sheetView workbookViewId="0"/>
  </sheetViews>
  <sheetFormatPr defaultColWidth="11.5546875" defaultRowHeight="15" x14ac:dyDescent="0.2"/>
  <cols>
    <col min="1" max="1" width="7.44140625" customWidth="1"/>
    <col min="2" max="2" width="45" customWidth="1"/>
    <col min="3" max="3" width="18.5546875" style="12" bestFit="1" customWidth="1"/>
    <col min="4" max="4" width="22.88671875" style="28" bestFit="1" customWidth="1"/>
    <col min="5" max="5" width="11.21875" style="12" bestFit="1" customWidth="1"/>
    <col min="6" max="6" width="18.88671875" style="12" bestFit="1" customWidth="1"/>
    <col min="7" max="7" width="23.44140625" style="28" bestFit="1" customWidth="1"/>
    <col min="8" max="8" width="11.44140625" style="12" bestFit="1" customWidth="1"/>
    <col min="9" max="9" width="18.5546875" style="12" bestFit="1" customWidth="1"/>
    <col min="10" max="10" width="22.88671875" style="28" bestFit="1" customWidth="1"/>
    <col min="11" max="11" width="11.21875" style="12" bestFit="1" customWidth="1"/>
    <col min="12" max="12" width="18.5546875" style="12" bestFit="1" customWidth="1"/>
    <col min="13" max="13" width="22.88671875" style="28" bestFit="1" customWidth="1"/>
    <col min="14" max="14" width="11.21875" style="12" bestFit="1" customWidth="1"/>
    <col min="15" max="15" width="18.5546875" style="12" bestFit="1" customWidth="1"/>
    <col min="16" max="16" width="22.88671875" style="28" bestFit="1" customWidth="1"/>
    <col min="17" max="17" width="11.21875" style="12" bestFit="1" customWidth="1"/>
    <col min="18" max="18" width="11.5546875" customWidth="1"/>
  </cols>
  <sheetData>
    <row r="1" spans="1:17" ht="35.1" customHeight="1" x14ac:dyDescent="0.2">
      <c r="A1" s="9" t="s">
        <v>116</v>
      </c>
      <c r="B1" s="9"/>
    </row>
    <row r="2" spans="1:17" ht="17.45" customHeight="1" x14ac:dyDescent="0.2">
      <c r="A2" s="14" t="s">
        <v>7</v>
      </c>
      <c r="B2" s="9"/>
    </row>
    <row r="3" spans="1:17" s="26" customFormat="1" ht="15" customHeight="1" x14ac:dyDescent="0.25">
      <c r="A3" s="20" t="s">
        <v>117</v>
      </c>
      <c r="B3" s="20" t="s">
        <v>8</v>
      </c>
      <c r="C3" s="21" t="s">
        <v>9</v>
      </c>
      <c r="D3" s="20" t="s">
        <v>10</v>
      </c>
      <c r="E3" s="21" t="s">
        <v>11</v>
      </c>
      <c r="F3" s="21" t="s">
        <v>12</v>
      </c>
      <c r="G3" s="20" t="s">
        <v>13</v>
      </c>
      <c r="H3" s="21" t="s">
        <v>14</v>
      </c>
      <c r="I3" s="21" t="s">
        <v>15</v>
      </c>
      <c r="J3" s="20" t="s">
        <v>16</v>
      </c>
      <c r="K3" s="21" t="s">
        <v>17</v>
      </c>
      <c r="L3" s="21" t="s">
        <v>18</v>
      </c>
      <c r="M3" s="20" t="s">
        <v>19</v>
      </c>
      <c r="N3" s="21" t="s">
        <v>20</v>
      </c>
      <c r="O3" s="21" t="s">
        <v>21</v>
      </c>
      <c r="P3" s="20" t="s">
        <v>22</v>
      </c>
      <c r="Q3" s="21" t="s">
        <v>23</v>
      </c>
    </row>
    <row r="4" spans="1:17" ht="15" customHeight="1" x14ac:dyDescent="0.2">
      <c r="A4" s="26" t="s">
        <v>118</v>
      </c>
      <c r="B4" t="s">
        <v>119</v>
      </c>
      <c r="C4" s="12">
        <v>125</v>
      </c>
      <c r="D4" s="13">
        <v>0.8920863</v>
      </c>
      <c r="E4" s="12">
        <v>140</v>
      </c>
      <c r="F4" s="12">
        <v>75</v>
      </c>
      <c r="G4" s="13">
        <v>0.42307689999999998</v>
      </c>
      <c r="H4" s="12">
        <v>180</v>
      </c>
      <c r="I4" s="12">
        <v>40</v>
      </c>
      <c r="J4" s="13">
        <v>0.63076920000000003</v>
      </c>
      <c r="K4" s="12">
        <v>65</v>
      </c>
      <c r="L4" s="12">
        <v>30</v>
      </c>
      <c r="M4" s="13">
        <v>0.60784309999999997</v>
      </c>
      <c r="N4" s="12">
        <v>50</v>
      </c>
      <c r="O4" s="12">
        <v>55</v>
      </c>
      <c r="P4" s="13">
        <v>0.86153849999999998</v>
      </c>
      <c r="Q4" s="12">
        <v>65</v>
      </c>
    </row>
    <row r="5" spans="1:17" ht="15" customHeight="1" x14ac:dyDescent="0.2">
      <c r="A5" s="29" t="s">
        <v>120</v>
      </c>
      <c r="B5" s="23" t="s">
        <v>121</v>
      </c>
      <c r="C5" s="24">
        <v>60</v>
      </c>
      <c r="D5" s="25">
        <v>0.7820513</v>
      </c>
      <c r="E5" s="24">
        <v>80</v>
      </c>
      <c r="F5" s="24">
        <v>25</v>
      </c>
      <c r="G5" s="25">
        <v>0.54761899999999997</v>
      </c>
      <c r="H5" s="24">
        <v>40</v>
      </c>
      <c r="I5" s="24">
        <v>40</v>
      </c>
      <c r="J5" s="25">
        <v>0.86956520000000004</v>
      </c>
      <c r="K5" s="24">
        <v>45</v>
      </c>
      <c r="L5" s="24">
        <v>50</v>
      </c>
      <c r="M5" s="25">
        <v>0.72463770000000005</v>
      </c>
      <c r="N5" s="24">
        <v>70</v>
      </c>
      <c r="O5" s="24">
        <v>35</v>
      </c>
      <c r="P5" s="25">
        <v>0.64150940000000001</v>
      </c>
      <c r="Q5" s="24">
        <v>55</v>
      </c>
    </row>
    <row r="6" spans="1:17" ht="15" customHeight="1" x14ac:dyDescent="0.2">
      <c r="A6" s="26" t="s">
        <v>118</v>
      </c>
      <c r="B6" t="s">
        <v>122</v>
      </c>
      <c r="C6" s="12">
        <v>110</v>
      </c>
      <c r="D6" s="13">
        <v>0.92372880000000002</v>
      </c>
      <c r="E6" s="12">
        <v>120</v>
      </c>
      <c r="F6" s="12">
        <v>45</v>
      </c>
      <c r="G6" s="13">
        <v>0.48314610000000002</v>
      </c>
      <c r="H6" s="12">
        <v>90</v>
      </c>
      <c r="I6" s="12">
        <v>10</v>
      </c>
      <c r="J6" s="13">
        <v>1</v>
      </c>
      <c r="K6" s="12">
        <v>10</v>
      </c>
      <c r="L6" s="12" t="s">
        <v>25</v>
      </c>
      <c r="M6" s="13" t="s">
        <v>25</v>
      </c>
      <c r="N6" s="12">
        <v>0</v>
      </c>
      <c r="O6" s="12" t="s">
        <v>25</v>
      </c>
      <c r="P6" s="13" t="s">
        <v>25</v>
      </c>
      <c r="Q6" s="12">
        <v>0</v>
      </c>
    </row>
    <row r="7" spans="1:17" ht="15" customHeight="1" x14ac:dyDescent="0.2">
      <c r="A7" s="26" t="s">
        <v>118</v>
      </c>
      <c r="B7" t="s">
        <v>123</v>
      </c>
      <c r="C7" s="12" t="s">
        <v>25</v>
      </c>
      <c r="D7" s="13" t="s">
        <v>25</v>
      </c>
      <c r="E7" s="12" t="s">
        <v>25</v>
      </c>
      <c r="F7" s="12" t="s">
        <v>25</v>
      </c>
      <c r="G7" s="13" t="s">
        <v>25</v>
      </c>
      <c r="H7" s="12" t="s">
        <v>25</v>
      </c>
      <c r="I7" s="12" t="s">
        <v>25</v>
      </c>
      <c r="J7" s="13" t="s">
        <v>25</v>
      </c>
      <c r="K7" s="12">
        <v>0</v>
      </c>
      <c r="L7" s="12" t="s">
        <v>25</v>
      </c>
      <c r="M7" s="13" t="s">
        <v>25</v>
      </c>
      <c r="N7" s="12">
        <v>0</v>
      </c>
      <c r="O7" s="12">
        <v>5</v>
      </c>
      <c r="P7" s="13">
        <v>1</v>
      </c>
      <c r="Q7" s="12">
        <v>5</v>
      </c>
    </row>
    <row r="8" spans="1:17" ht="15" customHeight="1" x14ac:dyDescent="0.2">
      <c r="A8" s="26" t="s">
        <v>118</v>
      </c>
      <c r="B8" t="s">
        <v>124</v>
      </c>
      <c r="C8" s="12" t="s">
        <v>25</v>
      </c>
      <c r="D8" s="13" t="s">
        <v>25</v>
      </c>
      <c r="E8" s="12" t="s">
        <v>25</v>
      </c>
      <c r="F8" s="12" t="s">
        <v>25</v>
      </c>
      <c r="G8" s="13" t="s">
        <v>25</v>
      </c>
      <c r="H8" s="12" t="s">
        <v>25</v>
      </c>
      <c r="I8" s="12" t="s">
        <v>25</v>
      </c>
      <c r="J8" s="13" t="s">
        <v>25</v>
      </c>
      <c r="K8" s="12">
        <v>0</v>
      </c>
      <c r="L8" s="12">
        <v>0</v>
      </c>
      <c r="M8" s="13">
        <v>0</v>
      </c>
      <c r="N8" s="12">
        <v>15</v>
      </c>
      <c r="O8" s="12">
        <v>0</v>
      </c>
      <c r="P8" s="13">
        <v>0</v>
      </c>
      <c r="Q8" s="12" t="s">
        <v>27</v>
      </c>
    </row>
    <row r="9" spans="1:17" ht="15" customHeight="1" x14ac:dyDescent="0.2">
      <c r="A9" s="26" t="s">
        <v>118</v>
      </c>
      <c r="B9" t="s">
        <v>125</v>
      </c>
      <c r="C9" s="12" t="s">
        <v>27</v>
      </c>
      <c r="D9" s="13" t="s">
        <v>27</v>
      </c>
      <c r="E9" s="12">
        <v>10</v>
      </c>
      <c r="F9" s="12">
        <v>20</v>
      </c>
      <c r="G9" s="13">
        <v>1</v>
      </c>
      <c r="H9" s="12">
        <v>20</v>
      </c>
      <c r="I9" s="12">
        <v>0</v>
      </c>
      <c r="J9" s="13">
        <v>0</v>
      </c>
      <c r="K9" s="12" t="s">
        <v>27</v>
      </c>
      <c r="L9" s="12" t="s">
        <v>25</v>
      </c>
      <c r="M9" s="13" t="s">
        <v>25</v>
      </c>
      <c r="N9" s="12">
        <v>0</v>
      </c>
      <c r="O9" s="12" t="s">
        <v>25</v>
      </c>
      <c r="P9" s="13" t="s">
        <v>25</v>
      </c>
      <c r="Q9" s="12">
        <v>0</v>
      </c>
    </row>
    <row r="10" spans="1:17" ht="15" customHeight="1" x14ac:dyDescent="0.2">
      <c r="A10" s="26" t="s">
        <v>118</v>
      </c>
      <c r="B10" t="s">
        <v>126</v>
      </c>
      <c r="C10" s="12" t="s">
        <v>25</v>
      </c>
      <c r="D10" s="13" t="s">
        <v>25</v>
      </c>
      <c r="E10" s="12">
        <v>0</v>
      </c>
      <c r="F10" s="12">
        <v>0</v>
      </c>
      <c r="G10" s="13">
        <v>0</v>
      </c>
      <c r="H10" s="12">
        <v>20</v>
      </c>
      <c r="I10" s="12">
        <v>20</v>
      </c>
      <c r="J10" s="13">
        <v>1</v>
      </c>
      <c r="K10" s="12">
        <v>20</v>
      </c>
      <c r="L10" s="12">
        <v>20</v>
      </c>
      <c r="M10" s="13">
        <v>1</v>
      </c>
      <c r="N10" s="12">
        <v>20</v>
      </c>
      <c r="O10" s="12">
        <v>20</v>
      </c>
      <c r="P10" s="13">
        <v>0.95</v>
      </c>
      <c r="Q10" s="12">
        <v>20</v>
      </c>
    </row>
    <row r="11" spans="1:17" ht="15" customHeight="1" x14ac:dyDescent="0.2">
      <c r="A11" s="26" t="s">
        <v>118</v>
      </c>
      <c r="B11" t="s">
        <v>127</v>
      </c>
      <c r="C11" s="12">
        <v>5</v>
      </c>
      <c r="D11" s="13">
        <v>0.83333330000000005</v>
      </c>
      <c r="E11" s="12">
        <v>5</v>
      </c>
      <c r="F11" s="12">
        <v>5</v>
      </c>
      <c r="G11" s="13">
        <v>1</v>
      </c>
      <c r="H11" s="12">
        <v>5</v>
      </c>
      <c r="I11" s="12" t="s">
        <v>25</v>
      </c>
      <c r="J11" s="13" t="s">
        <v>25</v>
      </c>
      <c r="K11" s="12">
        <v>0</v>
      </c>
      <c r="L11" s="12" t="s">
        <v>25</v>
      </c>
      <c r="M11" s="13" t="s">
        <v>25</v>
      </c>
      <c r="N11" s="12">
        <v>0</v>
      </c>
      <c r="O11" s="12">
        <v>10</v>
      </c>
      <c r="P11" s="13">
        <v>1</v>
      </c>
      <c r="Q11" s="12">
        <v>10</v>
      </c>
    </row>
    <row r="12" spans="1:17" ht="15" customHeight="1" x14ac:dyDescent="0.2">
      <c r="A12" s="26" t="s">
        <v>118</v>
      </c>
      <c r="B12" t="s">
        <v>128</v>
      </c>
      <c r="C12" s="12">
        <v>5</v>
      </c>
      <c r="D12" s="13">
        <v>1</v>
      </c>
      <c r="E12" s="12">
        <v>5</v>
      </c>
      <c r="F12" s="12">
        <v>0</v>
      </c>
      <c r="G12" s="13">
        <v>0</v>
      </c>
      <c r="H12" s="12">
        <v>15</v>
      </c>
      <c r="I12" s="12" t="s">
        <v>25</v>
      </c>
      <c r="J12" s="13" t="s">
        <v>25</v>
      </c>
      <c r="K12" s="12">
        <v>0</v>
      </c>
      <c r="L12" s="12" t="s">
        <v>25</v>
      </c>
      <c r="M12" s="13" t="s">
        <v>25</v>
      </c>
      <c r="N12" s="12">
        <v>0</v>
      </c>
      <c r="O12" s="12" t="s">
        <v>25</v>
      </c>
      <c r="P12" s="13" t="s">
        <v>25</v>
      </c>
      <c r="Q12" s="12">
        <v>0</v>
      </c>
    </row>
    <row r="13" spans="1:17" ht="15" customHeight="1" x14ac:dyDescent="0.2">
      <c r="A13" s="26" t="s">
        <v>118</v>
      </c>
      <c r="B13" t="s">
        <v>129</v>
      </c>
      <c r="C13" s="12" t="s">
        <v>25</v>
      </c>
      <c r="D13" s="13" t="s">
        <v>25</v>
      </c>
      <c r="E13" s="12">
        <v>0</v>
      </c>
      <c r="F13" s="12">
        <v>10</v>
      </c>
      <c r="G13" s="13">
        <v>0.26470589999999999</v>
      </c>
      <c r="H13" s="12">
        <v>35</v>
      </c>
      <c r="I13" s="12">
        <v>15</v>
      </c>
      <c r="J13" s="13">
        <v>0.4</v>
      </c>
      <c r="K13" s="12">
        <v>35</v>
      </c>
      <c r="L13" s="12">
        <v>15</v>
      </c>
      <c r="M13" s="13">
        <v>0.76470590000000005</v>
      </c>
      <c r="N13" s="12">
        <v>15</v>
      </c>
      <c r="O13" s="12">
        <v>5</v>
      </c>
      <c r="P13" s="13">
        <v>0.5</v>
      </c>
      <c r="Q13" s="12">
        <v>10</v>
      </c>
    </row>
    <row r="14" spans="1:17" ht="15" customHeight="1" x14ac:dyDescent="0.2">
      <c r="A14" s="26" t="s">
        <v>118</v>
      </c>
      <c r="B14" t="s">
        <v>130</v>
      </c>
      <c r="C14" s="12" t="s">
        <v>25</v>
      </c>
      <c r="D14" s="13" t="s">
        <v>25</v>
      </c>
      <c r="E14" s="12">
        <v>0</v>
      </c>
      <c r="F14" s="12" t="s">
        <v>25</v>
      </c>
      <c r="G14" s="13" t="s">
        <v>25</v>
      </c>
      <c r="H14" s="12">
        <v>0</v>
      </c>
      <c r="I14" s="12" t="s">
        <v>25</v>
      </c>
      <c r="J14" s="13" t="s">
        <v>25</v>
      </c>
      <c r="K14" s="12">
        <v>0</v>
      </c>
      <c r="L14" s="12" t="s">
        <v>25</v>
      </c>
      <c r="M14" s="13" t="s">
        <v>25</v>
      </c>
      <c r="N14" s="12">
        <v>0</v>
      </c>
      <c r="O14" s="12">
        <v>15</v>
      </c>
      <c r="P14" s="13">
        <v>1</v>
      </c>
      <c r="Q14" s="12">
        <v>15</v>
      </c>
    </row>
    <row r="15" spans="1:17" ht="15" customHeight="1" x14ac:dyDescent="0.2">
      <c r="A15" s="26" t="s">
        <v>120</v>
      </c>
      <c r="B15" t="s">
        <v>124</v>
      </c>
      <c r="C15" s="12" t="s">
        <v>25</v>
      </c>
      <c r="D15" s="13" t="s">
        <v>25</v>
      </c>
      <c r="E15" s="12" t="s">
        <v>25</v>
      </c>
      <c r="F15" s="12" t="s">
        <v>25</v>
      </c>
      <c r="G15" s="13" t="s">
        <v>25</v>
      </c>
      <c r="H15" s="12" t="s">
        <v>25</v>
      </c>
      <c r="I15" s="12" t="s">
        <v>27</v>
      </c>
      <c r="J15" s="13" t="s">
        <v>27</v>
      </c>
      <c r="K15" s="12">
        <v>5</v>
      </c>
      <c r="L15" s="12" t="s">
        <v>25</v>
      </c>
      <c r="M15" s="13" t="s">
        <v>25</v>
      </c>
      <c r="N15" s="12">
        <v>0</v>
      </c>
      <c r="O15" s="12">
        <v>0</v>
      </c>
      <c r="P15" s="13">
        <v>0</v>
      </c>
      <c r="Q15" s="12">
        <v>10</v>
      </c>
    </row>
    <row r="16" spans="1:17" ht="15" customHeight="1" x14ac:dyDescent="0.2">
      <c r="A16" s="26" t="s">
        <v>120</v>
      </c>
      <c r="B16" t="s">
        <v>125</v>
      </c>
      <c r="C16" s="12">
        <v>35</v>
      </c>
      <c r="D16" s="13">
        <v>0.80487799999999998</v>
      </c>
      <c r="E16" s="12">
        <v>40</v>
      </c>
      <c r="F16" s="12">
        <v>25</v>
      </c>
      <c r="G16" s="13">
        <v>1</v>
      </c>
      <c r="H16" s="12">
        <v>25</v>
      </c>
      <c r="I16" s="12">
        <v>10</v>
      </c>
      <c r="J16" s="13">
        <v>1</v>
      </c>
      <c r="K16" s="12">
        <v>10</v>
      </c>
      <c r="L16" s="12">
        <v>25</v>
      </c>
      <c r="M16" s="13">
        <v>0.72222220000000004</v>
      </c>
      <c r="N16" s="12">
        <v>35</v>
      </c>
      <c r="O16" s="12" t="s">
        <v>25</v>
      </c>
      <c r="P16" s="13" t="s">
        <v>25</v>
      </c>
      <c r="Q16" s="12">
        <v>0</v>
      </c>
    </row>
    <row r="17" spans="1:17" ht="15" customHeight="1" x14ac:dyDescent="0.2">
      <c r="A17" s="26" t="s">
        <v>120</v>
      </c>
      <c r="B17" t="s">
        <v>128</v>
      </c>
      <c r="C17" s="12">
        <v>20</v>
      </c>
      <c r="D17" s="13">
        <v>0.81818179999999996</v>
      </c>
      <c r="E17" s="12">
        <v>20</v>
      </c>
      <c r="F17" s="12">
        <v>0</v>
      </c>
      <c r="G17" s="13">
        <v>0</v>
      </c>
      <c r="H17" s="12">
        <v>10</v>
      </c>
      <c r="I17" s="12" t="s">
        <v>25</v>
      </c>
      <c r="J17" s="13" t="s">
        <v>25</v>
      </c>
      <c r="K17" s="12">
        <v>0</v>
      </c>
      <c r="L17" s="12" t="s">
        <v>25</v>
      </c>
      <c r="M17" s="13" t="s">
        <v>25</v>
      </c>
      <c r="N17" s="12">
        <v>0</v>
      </c>
      <c r="O17" s="12" t="s">
        <v>25</v>
      </c>
      <c r="P17" s="13" t="s">
        <v>25</v>
      </c>
      <c r="Q17" s="12">
        <v>0</v>
      </c>
    </row>
    <row r="18" spans="1:17" ht="15" customHeight="1" x14ac:dyDescent="0.2">
      <c r="A18" s="26" t="s">
        <v>120</v>
      </c>
      <c r="B18" t="s">
        <v>131</v>
      </c>
      <c r="C18" s="12" t="s">
        <v>25</v>
      </c>
      <c r="D18" s="13" t="s">
        <v>25</v>
      </c>
      <c r="E18" s="12">
        <v>0</v>
      </c>
      <c r="F18" s="12">
        <v>0</v>
      </c>
      <c r="G18" s="13">
        <v>0</v>
      </c>
      <c r="H18" s="12">
        <v>10</v>
      </c>
      <c r="I18" s="12">
        <v>10</v>
      </c>
      <c r="J18" s="13">
        <v>0.91666669999999995</v>
      </c>
      <c r="K18" s="12">
        <v>10</v>
      </c>
      <c r="L18" s="12">
        <v>5</v>
      </c>
      <c r="M18" s="13">
        <v>1</v>
      </c>
      <c r="N18" s="12">
        <v>5</v>
      </c>
      <c r="O18" s="12">
        <v>10</v>
      </c>
      <c r="P18" s="13">
        <v>1</v>
      </c>
      <c r="Q18" s="12">
        <v>10</v>
      </c>
    </row>
    <row r="19" spans="1:17" ht="15" customHeight="1" x14ac:dyDescent="0.2">
      <c r="A19" s="26" t="s">
        <v>120</v>
      </c>
      <c r="B19" t="s">
        <v>132</v>
      </c>
      <c r="C19" s="12">
        <v>10</v>
      </c>
      <c r="D19" s="13">
        <v>0.66666669999999995</v>
      </c>
      <c r="E19" s="12">
        <v>15</v>
      </c>
      <c r="F19" s="12" t="s">
        <v>25</v>
      </c>
      <c r="G19" s="13" t="s">
        <v>25</v>
      </c>
      <c r="H19" s="12">
        <v>0</v>
      </c>
      <c r="I19" s="12">
        <v>15</v>
      </c>
      <c r="J19" s="13">
        <v>0.8</v>
      </c>
      <c r="K19" s="12">
        <v>20</v>
      </c>
      <c r="L19" s="12">
        <v>15</v>
      </c>
      <c r="M19" s="13">
        <v>0.65384620000000004</v>
      </c>
      <c r="N19" s="12">
        <v>25</v>
      </c>
      <c r="O19" s="12">
        <v>25</v>
      </c>
      <c r="P19" s="13">
        <v>0.75757580000000002</v>
      </c>
      <c r="Q19" s="12">
        <v>35</v>
      </c>
    </row>
    <row r="20" spans="1:17" ht="15" customHeight="1" x14ac:dyDescent="0.2"/>
  </sheetData>
  <pageMargins left="0.70000000000000007" right="0.70000000000000007" top="0.75" bottom="0.75" header="0.30000000000000004" footer="0.30000000000000004"/>
  <pageSetup paperSize="0" fitToWidth="0" fitToHeight="0" orientation="portrait" horizontalDpi="0" verticalDpi="0" copies="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Contents</vt:lpstr>
      <vt:lpstr>National_2</vt:lpstr>
      <vt:lpstr>National_3</vt:lpstr>
      <vt:lpstr>National_4</vt:lpstr>
      <vt:lpstr>National_5</vt:lpstr>
      <vt:lpstr>Higher</vt:lpstr>
      <vt:lpstr>Advanced_Higher</vt:lpstr>
      <vt:lpstr>Scottish_Baccalaureate</vt:lpstr>
      <vt:lpstr>Skills_for_Work</vt:lpstr>
      <vt:lpstr>Awards</vt:lpstr>
      <vt:lpstr>National_Progression_Awards</vt:lpstr>
      <vt:lpstr>National_Certificates</vt:lpstr>
      <vt:lpstr>Stage_Breakdowns</vt:lpstr>
      <vt:lpstr>Notes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pri11322</dc:creator>
  <cp:lastModifiedBy>Peter Di Mambro</cp:lastModifiedBy>
  <dcterms:created xsi:type="dcterms:W3CDTF">2022-07-17T18:44:53Z</dcterms:created>
  <dcterms:modified xsi:type="dcterms:W3CDTF">2022-08-12T11:43:35Z</dcterms:modified>
</cp:coreProperties>
</file>