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427"/>
  <workbookPr defaultThemeVersion="166925"/>
  <mc:AlternateContent xmlns:mc="http://schemas.openxmlformats.org/markup-compatibility/2006">
    <mc:Choice Requires="x15">
      <x15ac:absPath xmlns:x15ac="http://schemas.microsoft.com/office/spreadsheetml/2010/11/ac" url="D:\Publications\Website\1 Web - Current\Statistics\Attainment Statistics (August)\2022\"/>
    </mc:Choice>
  </mc:AlternateContent>
  <xr:revisionPtr revIDLastSave="0" documentId="8_{88235A3A-D363-4EA5-AA61-FB3C69DAF9D4}" xr6:coauthVersionLast="47" xr6:coauthVersionMax="47" xr10:uidLastSave="{00000000-0000-0000-0000-000000000000}"/>
  <bookViews>
    <workbookView xWindow="-120" yWindow="-120" windowWidth="29040" windowHeight="1584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5" i="1" l="1"/>
  <c r="A14" i="1"/>
  <c r="A13" i="1"/>
  <c r="A12" i="1"/>
  <c r="A11" i="1"/>
  <c r="A10" i="1"/>
  <c r="A9" i="1"/>
  <c r="A8" i="1"/>
  <c r="A7" i="1"/>
  <c r="A6" i="1"/>
  <c r="A5" i="1"/>
  <c r="A4" i="1"/>
  <c r="A3" i="1"/>
</calcChain>
</file>

<file path=xl/sharedStrings.xml><?xml version="1.0" encoding="utf-8"?>
<sst xmlns="http://schemas.openxmlformats.org/spreadsheetml/2006/main" count="3487" uniqueCount="304">
  <si>
    <t>Provisional Attainment Statistics - August 2022 - Independent centres</t>
  </si>
  <si>
    <t>Provisional Attainment Statistics - August 2022 - Independent centres presents a summary of entries and attainment on results day in August for independent centres only</t>
  </si>
  <si>
    <t>Reference: 22PACI</t>
  </si>
  <si>
    <t>Release date: 9 August 2022</t>
  </si>
  <si>
    <t>Head of Profession: Stephen J. Price</t>
  </si>
  <si>
    <t>Contact: data.analytics@sqa.org.uk</t>
  </si>
  <si>
    <t>Table 1: Provisional National 2 Attainment</t>
  </si>
  <si>
    <t>Some shorthand is used in this table, [c] where the value is suppressed to protect against the risk of disclosure of personal information, [low] for a value less than 0.05% and [z] for not applicable</t>
  </si>
  <si>
    <t>Subject</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</si>
  <si>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</si>
  <si>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</si>
  <si>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</si>
  <si>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</si>
  <si>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</si>
  <si>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</si>
  <si>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</si>
  <si>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</si>
  <si>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</si>
  <si>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</si>
  <si>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</si>
  <si>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</si>
  <si>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Awarded Count 2018</t>
  </si>
  <si>
    <t>Awarded Percentage 2018</t>
  </si>
  <si>
    <t>Entries 2018</t>
  </si>
  <si>
    <t>Business in Practice</t>
  </si>
  <si>
    <t>[c]</t>
  </si>
  <si>
    <t>[z]</t>
  </si>
  <si>
    <t>Creative Arts</t>
  </si>
  <si>
    <t>English and Communication</t>
  </si>
  <si>
    <t>Food, Health and Wellbeing</t>
  </si>
  <si>
    <t>French</t>
  </si>
  <si>
    <t>Information and Communications Technology</t>
  </si>
  <si>
    <t>Lifeskills Mathematics</t>
  </si>
  <si>
    <t>Performance Arts</t>
  </si>
  <si>
    <t>Physical Education</t>
  </si>
  <si>
    <t>Practical Craft Skills</t>
  </si>
  <si>
    <t>Science in the Environment</t>
  </si>
  <si>
    <t>Social Subjects</t>
  </si>
  <si>
    <t>Spanish</t>
  </si>
  <si>
    <t>Total</t>
  </si>
  <si>
    <t>Table 2: Provisional National 3 Attainment</t>
  </si>
  <si>
    <t>Administration and IT</t>
  </si>
  <si>
    <t>Applications of Mathematics</t>
  </si>
  <si>
    <t>Art and Design</t>
  </si>
  <si>
    <t>Biology</t>
  </si>
  <si>
    <t>Business</t>
  </si>
  <si>
    <t>Chemistry</t>
  </si>
  <si>
    <t>Chinese Languages</t>
  </si>
  <si>
    <t>Computing Science</t>
  </si>
  <si>
    <t>Design and Technology</t>
  </si>
  <si>
    <t>Drama</t>
  </si>
  <si>
    <t>English</t>
  </si>
  <si>
    <t>English for Speakers of Other Languages</t>
  </si>
  <si>
    <t>Environmental Science</t>
  </si>
  <si>
    <t>Fashion and Textile Technology</t>
  </si>
  <si>
    <t>Geography</t>
  </si>
  <si>
    <t>Health and Food Technology</t>
  </si>
  <si>
    <t>History</t>
  </si>
  <si>
    <t>Latin</t>
  </si>
  <si>
    <t>Media</t>
  </si>
  <si>
    <t>Modern Studies</t>
  </si>
  <si>
    <t>Music</t>
  </si>
  <si>
    <t>Music Technology</t>
  </si>
  <si>
    <t>People and Society</t>
  </si>
  <si>
    <t>Physics</t>
  </si>
  <si>
    <t>Practical Cookery</t>
  </si>
  <si>
    <t>Religious, Moral and Philosophical Studies</t>
  </si>
  <si>
    <t>Science</t>
  </si>
  <si>
    <t>Table 3: Provisional National 4 Attainment</t>
  </si>
  <si>
    <t>Care</t>
  </si>
  <si>
    <t>Classical Studies</t>
  </si>
  <si>
    <t>Design and Manufacture</t>
  </si>
  <si>
    <t>Engineering Science</t>
  </si>
  <si>
    <t>German</t>
  </si>
  <si>
    <t>Graphic Communication</t>
  </si>
  <si>
    <t>Mathematics</t>
  </si>
  <si>
    <t>Practical Woodworking</t>
  </si>
  <si>
    <t>Table 4: Provisional National 5 Attainment</t>
  </si>
  <si>
    <t>Grade A Count 2022</t>
  </si>
  <si>
    <t>Grade A Percentage 2022</t>
  </si>
  <si>
    <t>Grades A-B Count 2022</t>
  </si>
  <si>
    <t>Grades A-B Percentage 2022</t>
  </si>
  <si>
    <t>Grades A-C Count 2022</t>
  </si>
  <si>
    <t>Grades A-C Percentage 2022</t>
  </si>
  <si>
    <t>Grades A-D Count 2022</t>
  </si>
  <si>
    <t>Grades A-D Percentage 2022</t>
  </si>
  <si>
    <t>No Award Count 2022</t>
  </si>
  <si>
    <t>No Award Percentage 2022</t>
  </si>
  <si>
    <t>Grade A Count 2021</t>
  </si>
  <si>
    <t>Grade A Percentage 2021</t>
  </si>
  <si>
    <t>Grades A-B Count 2021</t>
  </si>
  <si>
    <t>Grades A-B Percentage 2021</t>
  </si>
  <si>
    <t>Grades A-C Count 2021</t>
  </si>
  <si>
    <t>Grades A-C Percentage 2021</t>
  </si>
  <si>
    <t>Grades A-D Count 2021</t>
  </si>
  <si>
    <t>Grades A-D Percentage 2021</t>
  </si>
  <si>
    <t>No Award Count 2021</t>
  </si>
  <si>
    <t>No Award Percentage 2021</t>
  </si>
  <si>
    <t>Grade A Count 2020</t>
  </si>
  <si>
    <t>Grade A Percentage 2020</t>
  </si>
  <si>
    <t>Grades A-B Count 2020</t>
  </si>
  <si>
    <t>Grades A-B Percentage 2020</t>
  </si>
  <si>
    <t>Grades A-C Count 2020</t>
  </si>
  <si>
    <t>Grades A-C Percentage 2020</t>
  </si>
  <si>
    <t>Grades A-D Count 2020</t>
  </si>
  <si>
    <t>Grades A-D Percentage 2020</t>
  </si>
  <si>
    <t>No Award Count 2020</t>
  </si>
  <si>
    <t>No Award Percentage 2020</t>
  </si>
  <si>
    <t>Grade A Count 2019</t>
  </si>
  <si>
    <t>Grade A Percentage 2019</t>
  </si>
  <si>
    <t>Grades A-B Count 2019</t>
  </si>
  <si>
    <t>Grades A-B Percentage 2019</t>
  </si>
  <si>
    <t>Grades A-C Count 2019</t>
  </si>
  <si>
    <t>Grades A-C Percentage 2019</t>
  </si>
  <si>
    <t>Grades A-D Count 2019</t>
  </si>
  <si>
    <t>Grades A-D Percentage 2019</t>
  </si>
  <si>
    <t>No Award Count 2019</t>
  </si>
  <si>
    <t>No Award Percentage 2019</t>
  </si>
  <si>
    <t>Grade A Count 2018</t>
  </si>
  <si>
    <t>Grade A Percentage 2018</t>
  </si>
  <si>
    <t>Grades A-B Count 2018</t>
  </si>
  <si>
    <t>Grades A-B Percentage 2018</t>
  </si>
  <si>
    <t>Grades A-C Count 2018</t>
  </si>
  <si>
    <t>Grades A-C Percentage 2018</t>
  </si>
  <si>
    <t>Grades A-D Count 2018</t>
  </si>
  <si>
    <t>Grades A-D Percentage 2018</t>
  </si>
  <si>
    <t>No Award Count 2018</t>
  </si>
  <si>
    <t>No Award Percentage 2018</t>
  </si>
  <si>
    <t>Accounting</t>
  </si>
  <si>
    <t>Business Management</t>
  </si>
  <si>
    <t>Dance</t>
  </si>
  <si>
    <t>Economics</t>
  </si>
  <si>
    <t>Gaelic (Learners)</t>
  </si>
  <si>
    <t>Gàidhlig</t>
  </si>
  <si>
    <t>Italian</t>
  </si>
  <si>
    <t>Philosophy</t>
  </si>
  <si>
    <t>Practical Cake Craft</t>
  </si>
  <si>
    <t>Practical Electronics</t>
  </si>
  <si>
    <t>Practical Metalworking</t>
  </si>
  <si>
    <t>Psychology</t>
  </si>
  <si>
    <t>Urdu</t>
  </si>
  <si>
    <t>Table 5: Provisional Higher Attainment</t>
  </si>
  <si>
    <t>Human Biology</t>
  </si>
  <si>
    <t>Photography</t>
  </si>
  <si>
    <t>Politics</t>
  </si>
  <si>
    <t>Sociology</t>
  </si>
  <si>
    <t>Table 6: Provisional Advanced Higher Attainment</t>
  </si>
  <si>
    <t>Art and Design (Design)</t>
  </si>
  <si>
    <t>Art and Design (Expressive)</t>
  </si>
  <si>
    <t>Mathematics of Mechanics</t>
  </si>
  <si>
    <t>Music: Portfolio</t>
  </si>
  <si>
    <t>Statistics</t>
  </si>
  <si>
    <t>Table 7: Provisional Scottish Baccalaureate Attainment</t>
  </si>
  <si>
    <t>Distinction Count 2022</t>
  </si>
  <si>
    <t>Distinction Percentage 2022</t>
  </si>
  <si>
    <t>Total Pass Count 2022</t>
  </si>
  <si>
    <t>Total Pass Percentage 2022</t>
  </si>
  <si>
    <t>Distinction Count 2021</t>
  </si>
  <si>
    <t>Distinction Percentage 2021</t>
  </si>
  <si>
    <t>Total Pass Count 2021</t>
  </si>
  <si>
    <t>Total Pass Percentage 2021</t>
  </si>
  <si>
    <t>Distinction Count 2020</t>
  </si>
  <si>
    <t>Distinction Percentage 2020</t>
  </si>
  <si>
    <t>Total Pass Count 2020</t>
  </si>
  <si>
    <t>Total Pass Percentage 2020</t>
  </si>
  <si>
    <t>Distinction Count 2019</t>
  </si>
  <si>
    <t>Distinction Percentage 2019</t>
  </si>
  <si>
    <t>Total Pass Count 2019</t>
  </si>
  <si>
    <t>Total Pass Percentage 2019</t>
  </si>
  <si>
    <t>Distinction Count 2018</t>
  </si>
  <si>
    <t>Distinction Percentage 2018</t>
  </si>
  <si>
    <t>Total Pass Count 2018</t>
  </si>
  <si>
    <t>Total Pass Percentage 2018</t>
  </si>
  <si>
    <t>Expressive Arts</t>
  </si>
  <si>
    <t>Languages</t>
  </si>
  <si>
    <t>Social Sciences</t>
  </si>
  <si>
    <t>Table 8: Provisional Skills for Work Attainment</t>
  </si>
  <si>
    <t>Level</t>
  </si>
  <si>
    <t>SCQF4</t>
  </si>
  <si>
    <t>Total - SCQF4</t>
  </si>
  <si>
    <t>SCQF5</t>
  </si>
  <si>
    <t>Total - SCQF5</t>
  </si>
  <si>
    <t>Automotive Skills</t>
  </si>
  <si>
    <t>Construction Crafts</t>
  </si>
  <si>
    <t>Hairdressing</t>
  </si>
  <si>
    <t>Rural Skills</t>
  </si>
  <si>
    <t>Sport and Recreation</t>
  </si>
  <si>
    <t>Travel and Tourism</t>
  </si>
  <si>
    <t>Creative Industries</t>
  </si>
  <si>
    <t>Engineering Skills</t>
  </si>
  <si>
    <t>Hospitality</t>
  </si>
  <si>
    <t>Laboratory Science</t>
  </si>
  <si>
    <t>Table 9: Provisional Awards Attainment</t>
  </si>
  <si>
    <t>Some shorthand is used in this table, [c] where the value is suppressed to protect against the risk of disclosure of personal information and [z] for not applicable</t>
  </si>
  <si>
    <t>SCQF1</t>
  </si>
  <si>
    <t>Total - SCQF1</t>
  </si>
  <si>
    <t>SCQF2</t>
  </si>
  <si>
    <t>Total - SCQF2</t>
  </si>
  <si>
    <t>SCQF3</t>
  </si>
  <si>
    <t>Total - SCQF3</t>
  </si>
  <si>
    <t>SCQF6</t>
  </si>
  <si>
    <t>Total - SCQF6</t>
  </si>
  <si>
    <t>Cycling Award</t>
  </si>
  <si>
    <t>Personal Achievement Bronze Award</t>
  </si>
  <si>
    <t>Personal Achievement Gold Award</t>
  </si>
  <si>
    <t>Personal Achievement Silver Award</t>
  </si>
  <si>
    <t>Scottish Studies Award</t>
  </si>
  <si>
    <t>Steps to Work Award</t>
  </si>
  <si>
    <t>Employability Award</t>
  </si>
  <si>
    <t>Modern Languages for Life and Work Award</t>
  </si>
  <si>
    <t>Personal Development Award</t>
  </si>
  <si>
    <t>Wellbeing Award</t>
  </si>
  <si>
    <t>Cyber Security Fundamentals</t>
  </si>
  <si>
    <t>Mental Health and Wellbeing</t>
  </si>
  <si>
    <t>Mentoring</t>
  </si>
  <si>
    <t>Personal Finance Award</t>
  </si>
  <si>
    <t>Safe Road User Award</t>
  </si>
  <si>
    <t>Scots Language Award</t>
  </si>
  <si>
    <t>Leadership Award</t>
  </si>
  <si>
    <t>Award in Religion, Belief and Values</t>
  </si>
  <si>
    <t>Statistics Award</t>
  </si>
  <si>
    <t>Table 10: Provisional National Progression Awards Attainment</t>
  </si>
  <si>
    <t>Digital Literacy</t>
  </si>
  <si>
    <t>Computer Games Development</t>
  </si>
  <si>
    <t>Computer Refurbishment</t>
  </si>
  <si>
    <t>Construction Craft and Technician</t>
  </si>
  <si>
    <t>Cyber Security</t>
  </si>
  <si>
    <t>Digital Media</t>
  </si>
  <si>
    <t>Enterprise and Employability</t>
  </si>
  <si>
    <t>Horticulture</t>
  </si>
  <si>
    <t>PC Passport</t>
  </si>
  <si>
    <t>PC Passport: Beginner</t>
  </si>
  <si>
    <t>Tenancy and Citizenship</t>
  </si>
  <si>
    <t>Applied Sciences</t>
  </si>
  <si>
    <t>Computer Networks and Systems</t>
  </si>
  <si>
    <t>Data Science</t>
  </si>
  <si>
    <t>Digital Passport</t>
  </si>
  <si>
    <t>Jewellery: Basic Techniques 1</t>
  </si>
  <si>
    <t>PC Passport: Intermediate</t>
  </si>
  <si>
    <t>Acting and Performance</t>
  </si>
  <si>
    <t>Digital Media Production</t>
  </si>
  <si>
    <t>Enterprise and Business</t>
  </si>
  <si>
    <t>Musical Theatre</t>
  </si>
  <si>
    <t>Play in a Sports Environment</t>
  </si>
  <si>
    <t>Sports Development</t>
  </si>
  <si>
    <t>Technical Theatre in Practice</t>
  </si>
  <si>
    <t>Table 11: Provisional National Certificates Attainment</t>
  </si>
  <si>
    <t>There are no attainment for National Certificates</t>
  </si>
  <si>
    <t>Table 12: Provisional Stage Breakdowns for all qualifications</t>
  </si>
  <si>
    <t>Some shorthand is used in this table, [low] for a value less than 0.05%</t>
  </si>
  <si>
    <t>Qualification</t>
  </si>
  <si>
    <t>Year</t>
  </si>
  <si>
    <t>Third Year</t>
  </si>
  <si>
    <t>Fourth Year</t>
  </si>
  <si>
    <t>Fifth Year</t>
  </si>
  <si>
    <t>Sixth Year</t>
  </si>
  <si>
    <t>Other School</t>
  </si>
  <si>
    <t>FE College</t>
  </si>
  <si>
    <t>Remaining Candidates</t>
  </si>
  <si>
    <t>Award</t>
  </si>
  <si>
    <t>National 2</t>
  </si>
  <si>
    <t>National 3</t>
  </si>
  <si>
    <t>National Progression Award</t>
  </si>
  <si>
    <t>National 4</t>
  </si>
  <si>
    <t>Skills for Work</t>
  </si>
  <si>
    <t>National 5</t>
  </si>
  <si>
    <t>[low]</t>
  </si>
  <si>
    <t>Higher</t>
  </si>
  <si>
    <t>SCQF7</t>
  </si>
  <si>
    <t>Advanced Higher</t>
  </si>
  <si>
    <t>Scottish Baccalaureate</t>
  </si>
  <si>
    <t>Notes accompanying this release</t>
  </si>
  <si>
    <t>Note number</t>
  </si>
  <si>
    <t>Note text</t>
  </si>
  <si>
    <t>[note 1]</t>
  </si>
  <si>
    <t xml:space="preserve">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 </t>
  </si>
  <si>
    <t>[note 2]</t>
  </si>
  <si>
    <t xml:space="preserve">National Course (National 2 to National 5, Higher, Advanced Higher and Scottish Baccalaureate) statistics relate to information as of 26 July 2022 and are therefore provisional subject to appeals and other post certification procedures. These statistics report overall attainment for whole courses, which may contain multiple forms of assessment including examinations, coursework, and units (internally assessed units enabling learners to demonstrate acquisition of skills). </t>
  </si>
  <si>
    <t>[note 3]</t>
  </si>
  <si>
    <t>National 2, National 3 and Skills for Work Courses are a flexible provision. Candidates may complete the courses over more than one academic year. The results are not directly comparable with other courses because of this flexibility. </t>
  </si>
  <si>
    <t>[note 4]</t>
  </si>
  <si>
    <t>Attainment information for SQA's Awards, National Certificate and National Progression Award qualifications in 2022 detail the number of successfully certificated entries between 1 August 2021 and 30 June 2022. The statistics are therefore subject to change when attainment across the complete academic year is published in the December release of the attainment statistics. </t>
  </si>
  <si>
    <t>[note 5]</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</si>
  <si>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Applications of Mathematics and Gniomhachas Matamataigs for National 4, National 5 and Higher are reported as Applications of Mathematics.
Geography and Cruinn-eolas for all levels are reported as Geography.
History and Eachdraidh for all levels are reported as History.
Modern Studies and Nuadh-Eolas for all levels are reported as Modern Studies.
Biology and Bith-eolas at National 4 are reported as Biology.
Lifeskills Mathematics and Matamataig Fad-bheatha at National 2 are reported as Lifeskills Mathematics.
SCQF level 4 Skills for Work courses Creative Digital Media and Na Meadhanan Cruthachail Didseatach are reported as Creative Digital Media.</t>
  </si>
  <si>
    <t>[note 6]</t>
  </si>
  <si>
    <t>Grade D, like grades A to C, is reported on the Scottish Qualifications Certificate as a Course award in its own right. Grade D indicates that the learner has achieved all the National Units for the course at that level (if applicable) and has demonstrated sufficient knowledge to achieve the grade. </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</si>
  <si>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</si>
  <si>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t>
  </si>
  <si>
    <t>[note 8]</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</si>
  <si>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</si>
  <si>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9]</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</si>
  <si>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</si>
  <si>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10]</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</si>
  <si>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</si>
  <si>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11]</t>
  </si>
  <si>
    <t>The number entered for and resulted may change after results day due to completion of post-certification procedures such as appeals and malpractice. </t>
  </si>
  <si>
    <t>[note 12]</t>
  </si>
  <si>
    <t>Qualifications with no entries in the five-year reporting period are not included. </t>
  </si>
  <si>
    <t>[note 13]</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</si>
  <si>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 </t>
  </si>
  <si>
    <t>[note 14]</t>
  </si>
  <si>
    <t>Refer to the background information document for additional information such as data sources, methodology and limitations. </t>
  </si>
  <si>
    <t>[note 15]</t>
  </si>
  <si>
    <t>We welcome your feedback on our publications. Should you have any comments on this statistical release and how to improve it to meet your needs please contact us using data.analytics@sqa.org.uk.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</si>
</sst>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2"/>
      <color rgb="FF000000"/>
      <name val="Arial"/>
      <family val="2"/>
    </font>
    <font>
      <sz val="12"/>
      <color rgb="FF000000"/>
      <name val="Arial"/>
      <family val="2"/>
    </font>
    <font>
      <b/>
      <sz val="15"/>
      <color rgb="FF000000"/>
      <name val="Calibri"/>
      <family val="2"/>
    </font>
    <font>
      <u/>
      <sz val="12"/>
      <color rgb="FF0563C1"/>
      <name val="Arial"/>
      <family val="2"/>
    </font>
    <font>
      <b/>
      <sz val="15"/>
      <color rgb="FF000000"/>
      <name val="Arial"/>
      <family val="2"/>
    </font>
    <font>
      <b/>
      <sz val="14"/>
      <color rgb="FF000000"/>
      <name val="Arial"/>
      <family val="2"/>
    </font>
    <font>
      <u/>
      <sz val="12"/>
      <color rgb="FF0000EE"/>
      <name val="Arial"/>
      <family val="2"/>
    </font>
    <font>
      <b/>
      <u/>
      <sz val="12"/>
      <color rgb="FF4472C4"/>
      <name val="Arial"/>
      <family val="2"/>
    </font>
    <font>
      <b/>
      <sz val="12"/>
      <color rgb="FF000000"/>
      <name val="Arial"/>
      <family val="2"/>
    </font>
    <font>
      <sz val="7"/>
      <color rgb="FF242424"/>
      <name val="Segoe UI"/>
      <family val="2"/>
    </font>
    <font>
      <sz val="12"/>
      <color rgb="FF242424"/>
      <name val="Arial"/>
      <family val="2"/>
    </font>
    <font>
      <sz val="11"/>
      <color rgb="FF000000"/>
      <name val="Arial"/>
      <family val="2"/>
    </font>
    <font>
      <u/>
      <sz val="11"/>
      <color rgb="FF0563C1"/>
      <name val="Arial"/>
      <family val="2"/>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cellStyleXfs>
  <cellXfs count="44">
    <xf numFmtId="0" fontId="0" fillId="0" borderId="0" xfId="0"/>
    <xf numFmtId="0" fontId="4" fillId="0" borderId="0" xfId="1" applyFont="1" applyAlignment="1">
      <alignment horizontal="left" vertical="center"/>
    </xf>
    <xf numFmtId="0" fontId="5" fillId="0" borderId="0" xfId="0" applyFont="1" applyAlignment="1">
      <alignment horizontal="left" vertical="center"/>
    </xf>
    <xf numFmtId="0" fontId="0" fillId="0" borderId="0" xfId="0" applyAlignment="1">
      <alignment horizontal="left" vertical="center"/>
    </xf>
    <xf numFmtId="0" fontId="6" fillId="0" borderId="0" xfId="0" applyFont="1"/>
    <xf numFmtId="0" fontId="0" fillId="0" borderId="0" xfId="1" applyFont="1" applyAlignment="1">
      <alignment horizontal="left" vertical="center" wrapText="1"/>
    </xf>
    <xf numFmtId="0" fontId="7" fillId="0" borderId="0" xfId="0" applyFont="1"/>
    <xf numFmtId="0" fontId="8" fillId="0" borderId="0" xfId="0" applyFont="1"/>
    <xf numFmtId="0" fontId="7" fillId="0" borderId="0" xfId="2" applyFont="1"/>
    <xf numFmtId="0" fontId="4" fillId="0" borderId="0" xfId="1" applyFont="1" applyAlignment="1">
      <alignment vertical="center"/>
    </xf>
    <xf numFmtId="3" fontId="4" fillId="0" borderId="0" xfId="1" applyNumberFormat="1" applyFont="1" applyAlignment="1">
      <alignment horizontal="right" vertical="center"/>
    </xf>
    <xf numFmtId="0" fontId="9" fillId="0" borderId="0" xfId="0" applyFont="1" applyAlignment="1">
      <alignment horizontal="right"/>
    </xf>
    <xf numFmtId="3" fontId="0" fillId="0" borderId="0" xfId="0" applyNumberFormat="1" applyAlignment="1">
      <alignment horizontal="right"/>
    </xf>
    <xf numFmtId="164" fontId="0" fillId="0" borderId="0" xfId="0" applyNumberFormat="1" applyAlignment="1">
      <alignment horizontal="right"/>
    </xf>
    <xf numFmtId="0" fontId="10" fillId="0" borderId="0" xfId="0" applyFont="1" applyAlignment="1">
      <alignment vertical="center"/>
    </xf>
    <xf numFmtId="0" fontId="10" fillId="0" borderId="0" xfId="0" applyFont="1" applyAlignment="1">
      <alignment horizontal="right" vertical="center" wrapText="1"/>
    </xf>
    <xf numFmtId="164" fontId="4" fillId="0" borderId="0" xfId="1" applyNumberFormat="1" applyFont="1" applyAlignment="1">
      <alignment horizontal="right" vertical="center"/>
    </xf>
    <xf numFmtId="3" fontId="0" fillId="0" borderId="0" xfId="0" applyNumberFormat="1" applyAlignment="1">
      <alignment horizontal="right" vertical="center"/>
    </xf>
    <xf numFmtId="164" fontId="0" fillId="0" borderId="0" xfId="0" applyNumberFormat="1" applyAlignment="1">
      <alignment horizontal="right" vertical="center"/>
    </xf>
    <xf numFmtId="0" fontId="0" fillId="0" borderId="0" xfId="0" applyAlignment="1">
      <alignment vertical="center"/>
    </xf>
    <xf numFmtId="0" fontId="8" fillId="0" borderId="1" xfId="0" applyFont="1" applyBorder="1" applyAlignment="1">
      <alignment horizontal="center"/>
    </xf>
    <xf numFmtId="3" fontId="8" fillId="0" borderId="1" xfId="0" applyNumberFormat="1" applyFont="1" applyBorder="1" applyAlignment="1">
      <alignment horizontal="center"/>
    </xf>
    <xf numFmtId="164" fontId="8" fillId="0" borderId="1" xfId="0" applyNumberFormat="1" applyFont="1" applyBorder="1" applyAlignment="1">
      <alignment horizontal="center"/>
    </xf>
    <xf numFmtId="0" fontId="0" fillId="0" borderId="0" xfId="0" applyAlignment="1">
      <alignment horizontal="center"/>
    </xf>
    <xf numFmtId="0" fontId="0" fillId="0" borderId="0" xfId="0" applyAlignment="1">
      <alignment horizontal="right"/>
    </xf>
    <xf numFmtId="0" fontId="0" fillId="0" borderId="1" xfId="0" applyBorder="1"/>
    <xf numFmtId="3" fontId="0" fillId="0" borderId="1" xfId="0" applyNumberFormat="1" applyBorder="1" applyAlignment="1">
      <alignment horizontal="right"/>
    </xf>
    <xf numFmtId="164" fontId="0" fillId="0" borderId="1" xfId="0" applyNumberFormat="1" applyBorder="1" applyAlignment="1">
      <alignment horizontal="right"/>
    </xf>
    <xf numFmtId="3" fontId="0" fillId="0" borderId="0" xfId="0" applyNumberFormat="1" applyAlignment="1"/>
    <xf numFmtId="164" fontId="0" fillId="0" borderId="0" xfId="0" applyNumberFormat="1" applyAlignment="1"/>
    <xf numFmtId="3" fontId="0" fillId="0" borderId="2" xfId="0" applyNumberFormat="1" applyBorder="1" applyAlignment="1">
      <alignment horizontal="right"/>
    </xf>
    <xf numFmtId="164" fontId="0" fillId="0" borderId="2" xfId="0" applyNumberFormat="1" applyBorder="1" applyAlignment="1">
      <alignment horizontal="right"/>
    </xf>
    <xf numFmtId="0" fontId="0" fillId="0" borderId="1" xfId="0" applyBorder="1" applyAlignment="1">
      <alignment horizontal="right"/>
    </xf>
    <xf numFmtId="0" fontId="0" fillId="0" borderId="1" xfId="0" applyBorder="1" applyAlignment="1">
      <alignment horizontal="center"/>
    </xf>
    <xf numFmtId="0" fontId="0" fillId="0" borderId="0" xfId="0" applyAlignment="1">
      <alignment horizontal="right" vertical="center"/>
    </xf>
    <xf numFmtId="3" fontId="0" fillId="0" borderId="0" xfId="0" applyNumberFormat="1" applyAlignment="1">
      <alignment vertical="center"/>
    </xf>
    <xf numFmtId="0" fontId="0" fillId="0" borderId="2" xfId="0" applyBorder="1" applyAlignment="1">
      <alignment horizontal="center"/>
    </xf>
    <xf numFmtId="0" fontId="0" fillId="0" borderId="2" xfId="0" applyBorder="1"/>
    <xf numFmtId="3" fontId="0" fillId="0" borderId="0" xfId="0" applyNumberFormat="1"/>
    <xf numFmtId="164" fontId="0" fillId="0" borderId="0" xfId="0" applyNumberFormat="1"/>
    <xf numFmtId="0" fontId="8" fillId="0" borderId="1" xfId="0" applyFont="1" applyBorder="1" applyAlignment="1">
      <alignment horizontal="left"/>
    </xf>
    <xf numFmtId="0" fontId="0" fillId="0" borderId="0" xfId="0" applyAlignment="1">
      <alignment horizontal="left" vertical="top"/>
    </xf>
    <xf numFmtId="0" fontId="11" fillId="0" borderId="0" xfId="0" applyFont="1" applyAlignment="1">
      <alignment horizontal="left" vertical="top" wrapText="1"/>
    </xf>
    <xf numFmtId="0" fontId="12" fillId="0" borderId="0" xfId="2" applyFont="1" applyAlignment="1">
      <alignment horizontal="left" vertical="top" wrapText="1"/>
    </xf>
  </cellXfs>
  <cellStyles count="4">
    <cellStyle name="Heading 1" xfId="1" builtinId="16" customBuiltin="1"/>
    <cellStyle name="Hyperlink" xfId="2"/>
    <cellStyle name="Normal" xfId="0" builtinId="0" customBuiltin="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1" name="table_1_provisional_national_2_attainment" displayName="table_1_provisional_national_2_attainment" ref="A3:P17" totalsRowShown="0">
  <tableColumns count="16">
    <tableColumn id="1" name="Subject"/>
    <tableColumn id="2" name="Awarded Count 2022"/>
    <tableColumn id="3" name="Awarded Percentage 2022"/>
    <tableColumn id="4" name="Entries 2022"/>
    <tableColumn id="5" name="Awarded Count 2021"/>
    <tableColumn id="6" name="Awarded Percentage 2021"/>
    <tableColumn id="7" name="Entries 2021"/>
    <tableColumn id="8" name="Awarded Count 2020"/>
    <tableColumn id="9" name="Awarded Percentage 2020"/>
    <tableColumn id="10" name="Entries 2020"/>
    <tableColumn id="11" name="Awarded Count 2019"/>
    <tableColumn id="12" name="Awarded Percentage 2019"/>
    <tableColumn id="13" name="Entries 2019"/>
    <tableColumn id="14" name="Awarded Count 2018"/>
    <tableColumn id="15" name="Awarded Percentage 2018"/>
    <tableColumn id="16" name="Entries 2018"/>
  </tableColumns>
  <tableStyleInfo showFirstColumn="0" showLastColumn="0" showRowStripes="1" showColumnStripes="0"/>
</table>
</file>

<file path=xl/tables/table10.xml><?xml version="1.0" encoding="utf-8"?>
<table xmlns="http://schemas.openxmlformats.org/spreadsheetml/2006/main" id="10" name="table_10_provisional_national_progression_awards_attainment" displayName="table_10_provisional_national_progression_awards_attainment" ref="A3:G42" totalsRowShown="0">
  <tableColumns count="7">
    <tableColumn id="1" name="Level"/>
    <tableColumn id="2" name="Subject"/>
    <tableColumn id="3" name="Awarded Count 2022"/>
    <tableColumn id="4" name="Awarded Count 2021"/>
    <tableColumn id="5" name="Awarded Count 2020"/>
    <tableColumn id="6" name="Awarded Count 2019"/>
    <tableColumn id="7" name="Awarded Count 2018"/>
  </tableColumns>
  <tableStyleInfo showFirstColumn="0" showLastColumn="0" showRowStripes="1" showColumnStripes="0"/>
</table>
</file>

<file path=xl/tables/table11.xml><?xml version="1.0" encoding="utf-8"?>
<table xmlns="http://schemas.openxmlformats.org/spreadsheetml/2006/main" id="11" name="table_12_provisional_stage_breakdowns_for_all_qualifications" displayName="table_12_provisional_stage_breakdowns_for_all_qualifications" ref="A3:J95" totalsRowShown="0">
  <tableColumns count="10">
    <tableColumn id="1" name="Level"/>
    <tableColumn id="2" name="Qualification"/>
    <tableColumn id="3" name="Year"/>
    <tableColumn id="4" name="Third Year"/>
    <tableColumn id="5" name="Fourth Year"/>
    <tableColumn id="6" name="Fifth Year"/>
    <tableColumn id="7" name="Sixth Year"/>
    <tableColumn id="8" name="Other School"/>
    <tableColumn id="9" name="FE College"/>
    <tableColumn id="10" name="Remaining Candidates"/>
  </tableColumns>
  <tableStyleInfo showFirstColumn="0" showLastColumn="0" showRowStripes="1" showColumnStripes="0"/>
</table>
</file>

<file path=xl/tables/table12.xml><?xml version="1.0" encoding="utf-8"?>
<table xmlns="http://schemas.openxmlformats.org/spreadsheetml/2006/main" id="12" name="table_13_notes_accompanying_this_release14" displayName="table_13_notes_accompanying_this_release14" ref="A2:B17" totalsRowShown="0">
  <tableColumns count="2">
    <tableColumn id="1" name="Note number"/>
    <tableColumn id="2" name="Note text"/>
  </tableColumns>
  <tableStyleInfo showFirstColumn="0" showLastColumn="0" showRowStripes="1" showColumnStripes="0"/>
</table>
</file>

<file path=xl/tables/table2.xml><?xml version="1.0" encoding="utf-8"?>
<table xmlns="http://schemas.openxmlformats.org/spreadsheetml/2006/main" id="2" name="table_2_provisional_national_3_attainment" displayName="table_2_provisional_national_3_attainment" ref="A3:P34" totalsRowShown="0">
  <tableColumns count="16">
    <tableColumn id="1" name="Subject"/>
    <tableColumn id="2" name="Awarded Count 2022"/>
    <tableColumn id="3" name="Awarded Percentage 2022"/>
    <tableColumn id="4" name="Entries 2022"/>
    <tableColumn id="5" name="Awarded Count 2021"/>
    <tableColumn id="6" name="Awarded Percentage 2021"/>
    <tableColumn id="7" name="Entries 2021"/>
    <tableColumn id="8" name="Awarded Count 2020"/>
    <tableColumn id="9" name="Awarded Percentage 2020"/>
    <tableColumn id="10" name="Entries 2020"/>
    <tableColumn id="11" name="Awarded Count 2019"/>
    <tableColumn id="12" name="Awarded Percentage 2019"/>
    <tableColumn id="13" name="Entries 2019"/>
    <tableColumn id="14" name="Awarded Count 2018"/>
    <tableColumn id="15" name="Awarded Percentage 2018"/>
    <tableColumn id="16" name="Entries 2018"/>
  </tableColumns>
  <tableStyleInfo showFirstColumn="0" showLastColumn="0" showRowStripes="1" showColumnStripes="0"/>
</table>
</file>

<file path=xl/tables/table3.xml><?xml version="1.0" encoding="utf-8"?>
<table xmlns="http://schemas.openxmlformats.org/spreadsheetml/2006/main" id="3" name="table_3_provisional_national_4_attainment" displayName="table_3_provisional_national_4_attainment" ref="A3:P41" totalsRowShown="0">
  <tableColumns count="16">
    <tableColumn id="1" name="Subject"/>
    <tableColumn id="2" name="Awarded Count 2022"/>
    <tableColumn id="3" name="Awarded Percentage 2022"/>
    <tableColumn id="4" name="Entries 2022"/>
    <tableColumn id="5" name="Awarded Count 2021"/>
    <tableColumn id="6" name="Awarded Percentage 2021"/>
    <tableColumn id="7" name="Entries 2021"/>
    <tableColumn id="8" name="Awarded Count 2020"/>
    <tableColumn id="9" name="Awarded Percentage 2020"/>
    <tableColumn id="10" name="Entries 2020"/>
    <tableColumn id="11" name="Awarded Count 2019"/>
    <tableColumn id="12" name="Awarded Percentage 2019"/>
    <tableColumn id="13" name="Entries 2019"/>
    <tableColumn id="14" name="Awarded Count 2018"/>
    <tableColumn id="15" name="Awarded Percentage 2018"/>
    <tableColumn id="16" name="Entries 2018"/>
  </tableColumns>
  <tableStyleInfo showFirstColumn="0" showLastColumn="0" showRowStripes="1" showColumnStripes="0"/>
</table>
</file>

<file path=xl/tables/table4.xml><?xml version="1.0" encoding="utf-8"?>
<table xmlns="http://schemas.openxmlformats.org/spreadsheetml/2006/main" id="4" name="table_4_provisional_national_5_attainment" displayName="table_4_provisional_national_5_attainment" ref="A3:BD50" totalsRowShown="0">
  <tableColumns count="56">
    <tableColumn id="1" name="Subject"/>
    <tableColumn id="2" name="Grade A Count 2022"/>
    <tableColumn id="3" name="Grade A Percentage 2022"/>
    <tableColumn id="4" name="Grades A-B Count 2022"/>
    <tableColumn id="5" name="Grades A-B Percentage 2022"/>
    <tableColumn id="6" name="Grades A-C Count 2022"/>
    <tableColumn id="7" name="Grades A-C Percentage 2022"/>
    <tableColumn id="8" name="Grades A-D Count 2022"/>
    <tableColumn id="9" name="Grades A-D Percentage 2022"/>
    <tableColumn id="10" name="No Award Count 2022"/>
    <tableColumn id="11" name="No Award Percentage 2022"/>
    <tableColumn id="12" name="Entries 2022"/>
    <tableColumn id="13" name="Grade A Count 2021"/>
    <tableColumn id="14" name="Grade A Percentage 2021"/>
    <tableColumn id="15" name="Grades A-B Count 2021"/>
    <tableColumn id="16" name="Grades A-B Percentage 2021"/>
    <tableColumn id="17" name="Grades A-C Count 2021"/>
    <tableColumn id="18" name="Grades A-C Percentage 2021"/>
    <tableColumn id="19" name="Grades A-D Count 2021"/>
    <tableColumn id="20" name="Grades A-D Percentage 2021"/>
    <tableColumn id="21" name="No Award Count 2021"/>
    <tableColumn id="22" name="No Award Percentage 2021"/>
    <tableColumn id="23" name="Entries 2021"/>
    <tableColumn id="24" name="Grade A Count 2020"/>
    <tableColumn id="25" name="Grade A Percentage 2020"/>
    <tableColumn id="26" name="Grades A-B Count 2020"/>
    <tableColumn id="27" name="Grades A-B Percentage 2020"/>
    <tableColumn id="28" name="Grades A-C Count 2020"/>
    <tableColumn id="29" name="Grades A-C Percentage 2020"/>
    <tableColumn id="30" name="Grades A-D Count 2020"/>
    <tableColumn id="31" name="Grades A-D Percentage 2020"/>
    <tableColumn id="32" name="No Award Count 2020"/>
    <tableColumn id="33" name="No Award Percentage 2020"/>
    <tableColumn id="34" name="Entries 2020"/>
    <tableColumn id="35" name="Grade A Count 2019"/>
    <tableColumn id="36" name="Grade A Percentage 2019"/>
    <tableColumn id="37" name="Grades A-B Count 2019"/>
    <tableColumn id="38" name="Grades A-B Percentage 2019"/>
    <tableColumn id="39" name="Grades A-C Count 2019"/>
    <tableColumn id="40" name="Grades A-C Percentage 2019"/>
    <tableColumn id="41" name="Grades A-D Count 2019"/>
    <tableColumn id="42" name="Grades A-D Percentage 2019"/>
    <tableColumn id="43" name="No Award Count 2019"/>
    <tableColumn id="44" name="No Award Percentage 2019"/>
    <tableColumn id="45" name="Entries 2019"/>
    <tableColumn id="46" name="Grade A Count 2018"/>
    <tableColumn id="47" name="Grade A Percentage 2018"/>
    <tableColumn id="48" name="Grades A-B Count 2018"/>
    <tableColumn id="49" name="Grades A-B Percentage 2018"/>
    <tableColumn id="50" name="Grades A-C Count 2018"/>
    <tableColumn id="51" name="Grades A-C Percentage 2018"/>
    <tableColumn id="52" name="Grades A-D Count 2018"/>
    <tableColumn id="53" name="Grades A-D Percentage 2018"/>
    <tableColumn id="54" name="No Award Count 2018"/>
    <tableColumn id="55" name="No Award Percentage 2018"/>
    <tableColumn id="56" name="Entries 2018"/>
  </tableColumns>
  <tableStyleInfo showFirstColumn="0" showLastColumn="0" showRowStripes="1" showColumnStripes="0"/>
</table>
</file>

<file path=xl/tables/table5.xml><?xml version="1.0" encoding="utf-8"?>
<table xmlns="http://schemas.openxmlformats.org/spreadsheetml/2006/main" id="5" name="table_5_provisional_higher_attainment" displayName="table_5_provisional_higher_attainment" ref="A3:BD48" totalsRowShown="0">
  <tableColumns count="56">
    <tableColumn id="1" name="Subject"/>
    <tableColumn id="2" name="Grade A Count 2022"/>
    <tableColumn id="3" name="Grade A Percentage 2022"/>
    <tableColumn id="4" name="Grades A-B Count 2022"/>
    <tableColumn id="5" name="Grades A-B Percentage 2022"/>
    <tableColumn id="6" name="Grades A-C Count 2022"/>
    <tableColumn id="7" name="Grades A-C Percentage 2022"/>
    <tableColumn id="8" name="Grades A-D Count 2022"/>
    <tableColumn id="9" name="Grades A-D Percentage 2022"/>
    <tableColumn id="10" name="No Award Count 2022"/>
    <tableColumn id="11" name="No Award Percentage 2022"/>
    <tableColumn id="12" name="Entries 2022"/>
    <tableColumn id="13" name="Grade A Count 2021"/>
    <tableColumn id="14" name="Grade A Percentage 2021"/>
    <tableColumn id="15" name="Grades A-B Count 2021"/>
    <tableColumn id="16" name="Grades A-B Percentage 2021"/>
    <tableColumn id="17" name="Grades A-C Count 2021"/>
    <tableColumn id="18" name="Grades A-C Percentage 2021"/>
    <tableColumn id="19" name="Grades A-D Count 2021"/>
    <tableColumn id="20" name="Grades A-D Percentage 2021"/>
    <tableColumn id="21" name="No Award Count 2021"/>
    <tableColumn id="22" name="No Award Percentage 2021"/>
    <tableColumn id="23" name="Entries 2021"/>
    <tableColumn id="24" name="Grade A Count 2020"/>
    <tableColumn id="25" name="Grade A Percentage 2020"/>
    <tableColumn id="26" name="Grades A-B Count 2020"/>
    <tableColumn id="27" name="Grades A-B Percentage 2020"/>
    <tableColumn id="28" name="Grades A-C Count 2020"/>
    <tableColumn id="29" name="Grades A-C Percentage 2020"/>
    <tableColumn id="30" name="Grades A-D Count 2020"/>
    <tableColumn id="31" name="Grades A-D Percentage 2020"/>
    <tableColumn id="32" name="No Award Count 2020"/>
    <tableColumn id="33" name="No Award Percentage 2020"/>
    <tableColumn id="34" name="Entries 2020"/>
    <tableColumn id="35" name="Grade A Count 2019"/>
    <tableColumn id="36" name="Grade A Percentage 2019"/>
    <tableColumn id="37" name="Grades A-B Count 2019"/>
    <tableColumn id="38" name="Grades A-B Percentage 2019"/>
    <tableColumn id="39" name="Grades A-C Count 2019"/>
    <tableColumn id="40" name="Grades A-C Percentage 2019"/>
    <tableColumn id="41" name="Grades A-D Count 2019"/>
    <tableColumn id="42" name="Grades A-D Percentage 2019"/>
    <tableColumn id="43" name="No Award Count 2019"/>
    <tableColumn id="44" name="No Award Percentage 2019"/>
    <tableColumn id="45" name="Entries 2019"/>
    <tableColumn id="46" name="Grade A Count 2018"/>
    <tableColumn id="47" name="Grade A Percentage 2018"/>
    <tableColumn id="48" name="Grades A-B Count 2018"/>
    <tableColumn id="49" name="Grades A-B Percentage 2018"/>
    <tableColumn id="50" name="Grades A-C Count 2018"/>
    <tableColumn id="51" name="Grades A-C Percentage 2018"/>
    <tableColumn id="52" name="Grades A-D Count 2018"/>
    <tableColumn id="53" name="Grades A-D Percentage 2018"/>
    <tableColumn id="54" name="No Award Count 2018"/>
    <tableColumn id="55" name="No Award Percentage 2018"/>
    <tableColumn id="56" name="Entries 2018"/>
  </tableColumns>
  <tableStyleInfo showFirstColumn="0" showLastColumn="0" showRowStripes="1" showColumnStripes="0"/>
</table>
</file>

<file path=xl/tables/table6.xml><?xml version="1.0" encoding="utf-8"?>
<table xmlns="http://schemas.openxmlformats.org/spreadsheetml/2006/main" id="6" name="table_6_provisional_advanced_higher_attainment" displayName="table_6_provisional_advanced_higher_attainment" ref="A3:BD37" totalsRowShown="0">
  <tableColumns count="56">
    <tableColumn id="1" name="Subject"/>
    <tableColumn id="2" name="Grade A Count 2022"/>
    <tableColumn id="3" name="Grade A Percentage 2022"/>
    <tableColumn id="4" name="Grades A-B Count 2022"/>
    <tableColumn id="5" name="Grades A-B Percentage 2022"/>
    <tableColumn id="6" name="Grades A-C Count 2022"/>
    <tableColumn id="7" name="Grades A-C Percentage 2022"/>
    <tableColumn id="8" name="Grades A-D Count 2022"/>
    <tableColumn id="9" name="Grades A-D Percentage 2022"/>
    <tableColumn id="10" name="No Award Count 2022"/>
    <tableColumn id="11" name="No Award Percentage 2022"/>
    <tableColumn id="12" name="Entries 2022"/>
    <tableColumn id="13" name="Grade A Count 2021"/>
    <tableColumn id="14" name="Grade A Percentage 2021"/>
    <tableColumn id="15" name="Grades A-B Count 2021"/>
    <tableColumn id="16" name="Grades A-B Percentage 2021"/>
    <tableColumn id="17" name="Grades A-C Count 2021"/>
    <tableColumn id="18" name="Grades A-C Percentage 2021"/>
    <tableColumn id="19" name="Grades A-D Count 2021"/>
    <tableColumn id="20" name="Grades A-D Percentage 2021"/>
    <tableColumn id="21" name="No Award Count 2021"/>
    <tableColumn id="22" name="No Award Percentage 2021"/>
    <tableColumn id="23" name="Entries 2021"/>
    <tableColumn id="24" name="Grade A Count 2020"/>
    <tableColumn id="25" name="Grade A Percentage 2020"/>
    <tableColumn id="26" name="Grades A-B Count 2020"/>
    <tableColumn id="27" name="Grades A-B Percentage 2020"/>
    <tableColumn id="28" name="Grades A-C Count 2020"/>
    <tableColumn id="29" name="Grades A-C Percentage 2020"/>
    <tableColumn id="30" name="Grades A-D Count 2020"/>
    <tableColumn id="31" name="Grades A-D Percentage 2020"/>
    <tableColumn id="32" name="No Award Count 2020"/>
    <tableColumn id="33" name="No Award Percentage 2020"/>
    <tableColumn id="34" name="Entries 2020"/>
    <tableColumn id="35" name="Grade A Count 2019"/>
    <tableColumn id="36" name="Grade A Percentage 2019"/>
    <tableColumn id="37" name="Grades A-B Count 2019"/>
    <tableColumn id="38" name="Grades A-B Percentage 2019"/>
    <tableColumn id="39" name="Grades A-C Count 2019"/>
    <tableColumn id="40" name="Grades A-C Percentage 2019"/>
    <tableColumn id="41" name="Grades A-D Count 2019"/>
    <tableColumn id="42" name="Grades A-D Percentage 2019"/>
    <tableColumn id="43" name="No Award Count 2019"/>
    <tableColumn id="44" name="No Award Percentage 2019"/>
    <tableColumn id="45" name="Entries 2019"/>
    <tableColumn id="46" name="Grade A Count 2018"/>
    <tableColumn id="47" name="Grade A Percentage 2018"/>
    <tableColumn id="48" name="Grades A-B Count 2018"/>
    <tableColumn id="49" name="Grades A-B Percentage 2018"/>
    <tableColumn id="50" name="Grades A-C Count 2018"/>
    <tableColumn id="51" name="Grades A-C Percentage 2018"/>
    <tableColumn id="52" name="Grades A-D Count 2018"/>
    <tableColumn id="53" name="Grades A-D Percentage 2018"/>
    <tableColumn id="54" name="No Award Count 2018"/>
    <tableColumn id="55" name="No Award Percentage 2018"/>
    <tableColumn id="56" name="Entries 2018"/>
  </tableColumns>
  <tableStyleInfo showFirstColumn="0" showLastColumn="0" showRowStripes="1" showColumnStripes="0"/>
</table>
</file>

<file path=xl/tables/table7.xml><?xml version="1.0" encoding="utf-8"?>
<table xmlns="http://schemas.openxmlformats.org/spreadsheetml/2006/main" id="7" name="table_7_provisional_scottish_baccalaureate_attainment" displayName="table_7_provisional_scottish_baccalaureate_attainment" ref="A3:AJ8" totalsRowShown="0">
  <tableColumns count="36">
    <tableColumn id="1" name="Subject"/>
    <tableColumn id="2" name="Distinction Count 2022"/>
    <tableColumn id="3" name="Distinction Percentage 2022"/>
    <tableColumn id="4" name="Total Pass Count 2022"/>
    <tableColumn id="5" name="Total Pass Percentage 2022"/>
    <tableColumn id="6" name="No Award Count 2022"/>
    <tableColumn id="7" name="No Award Percentage 2022"/>
    <tableColumn id="8" name="Entries 2022"/>
    <tableColumn id="9" name="Distinction Count 2021"/>
    <tableColumn id="10" name="Distinction Percentage 2021"/>
    <tableColumn id="11" name="Total Pass Count 2021"/>
    <tableColumn id="12" name="Total Pass Percentage 2021"/>
    <tableColumn id="13" name="No Award Count 2021"/>
    <tableColumn id="14" name="No Award Percentage 2021"/>
    <tableColumn id="15" name="Entries 2021"/>
    <tableColumn id="16" name="Distinction Count 2020"/>
    <tableColumn id="17" name="Distinction Percentage 2020"/>
    <tableColumn id="18" name="Total Pass Count 2020"/>
    <tableColumn id="19" name="Total Pass Percentage 2020"/>
    <tableColumn id="20" name="No Award Count 2020"/>
    <tableColumn id="21" name="No Award Percentage 2020"/>
    <tableColumn id="22" name="Entries 2020"/>
    <tableColumn id="23" name="Distinction Count 2019"/>
    <tableColumn id="24" name="Distinction Percentage 2019"/>
    <tableColumn id="25" name="Total Pass Count 2019"/>
    <tableColumn id="26" name="Total Pass Percentage 2019"/>
    <tableColumn id="27" name="No Award Count 2019"/>
    <tableColumn id="28" name="No Award Percentage 2019"/>
    <tableColumn id="29" name="Entries 2019"/>
    <tableColumn id="30" name="Distinction Count 2018"/>
    <tableColumn id="31" name="Distinction Percentage 2018"/>
    <tableColumn id="32" name="Total Pass Count 2018"/>
    <tableColumn id="33" name="Total Pass Percentage 2018"/>
    <tableColumn id="34" name="No Award Count 2018"/>
    <tableColumn id="35" name="No Award Percentage 2018"/>
    <tableColumn id="36" name="Entries 2018"/>
  </tableColumns>
  <tableStyleInfo showFirstColumn="0" showLastColumn="0" showRowStripes="1" showColumnStripes="0"/>
</table>
</file>

<file path=xl/tables/table8.xml><?xml version="1.0" encoding="utf-8"?>
<table xmlns="http://schemas.openxmlformats.org/spreadsheetml/2006/main" id="8" name="table_8_provisional_skills_for_work_attainment" displayName="table_8_provisional_skills_for_work_attainment" ref="A3:Q17" totalsRowShown="0">
  <tableColumns count="17">
    <tableColumn id="1" name="Level"/>
    <tableColumn id="2" name="Subject"/>
    <tableColumn id="3" name="Awarded Count 2022"/>
    <tableColumn id="4" name="Awarded Percentage 2022"/>
    <tableColumn id="5" name="Entries 2022"/>
    <tableColumn id="6" name="Awarded Count 2021"/>
    <tableColumn id="7" name="Awarded Percentage 2021"/>
    <tableColumn id="8" name="Entries 2021"/>
    <tableColumn id="9" name="Awarded Count 2020"/>
    <tableColumn id="10" name="Awarded Percentage 2020"/>
    <tableColumn id="11" name="Entries 2020"/>
    <tableColumn id="12" name="Awarded Count 2019"/>
    <tableColumn id="13" name="Awarded Percentage 2019"/>
    <tableColumn id="14" name="Entries 2019"/>
    <tableColumn id="15" name="Awarded Count 2018"/>
    <tableColumn id="16" name="Awarded Percentage 2018"/>
    <tableColumn id="17" name="Entries 2018"/>
  </tableColumns>
  <tableStyleInfo showFirstColumn="0" showLastColumn="0" showRowStripes="1" showColumnStripes="0"/>
</table>
</file>

<file path=xl/tables/table9.xml><?xml version="1.0" encoding="utf-8"?>
<table xmlns="http://schemas.openxmlformats.org/spreadsheetml/2006/main" id="9" name="table_9_provisional_awards_attainment" displayName="table_9_provisional_awards_attainment" ref="A3:G46" totalsRowShown="0">
  <sortState xmlns:xlrd2="http://schemas.microsoft.com/office/spreadsheetml/2017/richdata2" ref="A5:G46">
    <sortCondition ref="A4:A46"/>
  </sortState>
  <tableColumns count="7">
    <tableColumn id="1" name="Level"/>
    <tableColumn id="2" name="Subject"/>
    <tableColumn id="3" name="Awarded Count 2022"/>
    <tableColumn id="4" name="Awarded Count 2021"/>
    <tableColumn id="5" name="Awarded Count 2020"/>
    <tableColumn id="6" name="Awarded Count 2019"/>
    <tableColumn id="7" name="Awarded Count 201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hyperlink" Target="https://www.sqa.org.uk/sqa/102188.html"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workbookViewId="0"/>
  </sheetViews>
  <sheetFormatPr defaultColWidth="11.5546875" defaultRowHeight="15.6" x14ac:dyDescent="0.2"/>
  <cols>
    <col min="1" max="1" width="92.109375" customWidth="1"/>
    <col min="2" max="2" width="11.5546875" customWidth="1"/>
  </cols>
  <sheetData>
    <row r="1" spans="1:25" s="3" customFormat="1" ht="33" customHeight="1" x14ac:dyDescent="0.2">
      <c r="A1" s="1" t="s">
        <v>0</v>
      </c>
      <c r="B1" s="2"/>
      <c r="Y1" s="4"/>
    </row>
    <row r="2" spans="1:25" ht="30" x14ac:dyDescent="0.2">
      <c r="A2" s="5" t="s">
        <v>1</v>
      </c>
    </row>
    <row r="3" spans="1:25" ht="29.25" customHeight="1" x14ac:dyDescent="0.25">
      <c r="A3" s="6" t="str">
        <f>HYPERLINK("#'National_2'!A1", "Table 1: Provisional National 2 Attainment")</f>
        <v>Table 1: Provisional National 2 Attainment</v>
      </c>
    </row>
    <row r="4" spans="1:25" ht="15.75" x14ac:dyDescent="0.25">
      <c r="A4" s="6" t="str">
        <f>HYPERLINK("#'National_3'!A1", "Table 2: Provisional National 3 Attainment")</f>
        <v>Table 2: Provisional National 3 Attainment</v>
      </c>
    </row>
    <row r="5" spans="1:25" ht="15.75" x14ac:dyDescent="0.25">
      <c r="A5" s="6" t="str">
        <f>HYPERLINK("#'National_4'!A1", "Table 3: Provisional National 4 Attainment")</f>
        <v>Table 3: Provisional National 4 Attainment</v>
      </c>
    </row>
    <row r="6" spans="1:25" s="7" customFormat="1" ht="15.75" x14ac:dyDescent="0.25">
      <c r="A6" s="6" t="str">
        <f>HYPERLINK("#'National_5'!A1", "Table 4: Provisional National 5 Attainment")</f>
        <v>Table 4: Provisional National 5 Attainment</v>
      </c>
    </row>
    <row r="7" spans="1:25" ht="15.75" x14ac:dyDescent="0.25">
      <c r="A7" s="6" t="str">
        <f>HYPERLINK("#'Higher'!A1", "Table 5: Provisional Higher Attainment")</f>
        <v>Table 5: Provisional Higher Attainment</v>
      </c>
    </row>
    <row r="8" spans="1:25" s="7" customFormat="1" ht="15.75" x14ac:dyDescent="0.25">
      <c r="A8" s="6" t="str">
        <f>HYPERLINK("#'Advanced_Higher'!A1", "Table 6: Provisional Advanced Higher Attainment")</f>
        <v>Table 6: Provisional Advanced Higher Attainment</v>
      </c>
    </row>
    <row r="9" spans="1:25" s="7" customFormat="1" ht="15.75" x14ac:dyDescent="0.25">
      <c r="A9" s="6" t="str">
        <f>HYPERLINK("#'Scottish_Baccalaureate'!A1", "Table 7: Provisional Scottish Baccalaureate Attainment")</f>
        <v>Table 7: Provisional Scottish Baccalaureate Attainment</v>
      </c>
    </row>
    <row r="10" spans="1:25" ht="15.75" x14ac:dyDescent="0.25">
      <c r="A10" s="8" t="str">
        <f>HYPERLINK("#'Skills_for_Work'!A1", "Table 8: Provisional Skills for Work Attainment")</f>
        <v>Table 8: Provisional Skills for Work Attainment</v>
      </c>
    </row>
    <row r="11" spans="1:25" ht="15.75" x14ac:dyDescent="0.25">
      <c r="A11" s="8" t="str">
        <f>HYPERLINK("#'Awards'!A1", "Table 9: Provisional Awards Attainment")</f>
        <v>Table 9: Provisional Awards Attainment</v>
      </c>
    </row>
    <row r="12" spans="1:25" ht="15.75" x14ac:dyDescent="0.25">
      <c r="A12" s="6" t="str">
        <f>HYPERLINK("#'National_Progression_Awards'!A1", "Table 10: Provisional National Progression Awards Attainment")</f>
        <v>Table 10: Provisional National Progression Awards Attainment</v>
      </c>
    </row>
    <row r="13" spans="1:25" ht="15.75" x14ac:dyDescent="0.25">
      <c r="A13" s="6" t="str">
        <f>HYPERLINK("#'National_Certificates'!A1", "Table 11: Provisional National Certificates Attainment")</f>
        <v>Table 11: Provisional National Certificates Attainment</v>
      </c>
    </row>
    <row r="14" spans="1:25" ht="17.25" customHeight="1" x14ac:dyDescent="0.25">
      <c r="A14" s="6" t="str">
        <f>HYPERLINK("#'Stage_Breakdowns'!A1", "Table 12: Provisional Stage Breakdowns for all qualifications")</f>
        <v>Table 12: Provisional Stage Breakdowns for all qualifications</v>
      </c>
    </row>
    <row r="15" spans="1:25" ht="28.5" customHeight="1" x14ac:dyDescent="0.25">
      <c r="A15" s="6" t="str">
        <f>HYPERLINK("#'Notes'!A1", "Notes accompanying this release")</f>
        <v>Notes accompanying this release</v>
      </c>
    </row>
    <row r="16" spans="1:25" ht="29.25" customHeight="1" x14ac:dyDescent="0.2">
      <c r="A16" t="s">
        <v>2</v>
      </c>
    </row>
    <row r="17" spans="1:1" ht="15" x14ac:dyDescent="0.2">
      <c r="A17" t="s">
        <v>3</v>
      </c>
    </row>
    <row r="18" spans="1:1" ht="15" x14ac:dyDescent="0.2">
      <c r="A18" t="s">
        <v>4</v>
      </c>
    </row>
    <row r="19" spans="1:1" ht="15" x14ac:dyDescent="0.2">
      <c r="A19" t="s">
        <v>5</v>
      </c>
    </row>
  </sheetData>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
  <sheetViews>
    <sheetView workbookViewId="0"/>
  </sheetViews>
  <sheetFormatPr defaultColWidth="11.5546875" defaultRowHeight="15" x14ac:dyDescent="0.2"/>
  <cols>
    <col min="1" max="1" width="7.44140625" customWidth="1"/>
    <col min="2" max="2" width="36.33203125" bestFit="1" customWidth="1"/>
    <col min="3" max="3" width="18.5546875" style="24" bestFit="1" customWidth="1"/>
    <col min="4" max="7" width="18.5546875" style="12" bestFit="1" customWidth="1"/>
    <col min="8" max="8" width="18.5546875" style="38" bestFit="1" customWidth="1"/>
    <col min="9" max="9" width="11.5546875" customWidth="1"/>
  </cols>
  <sheetData>
    <row r="1" spans="1:8" s="19" customFormat="1" ht="35.1" customHeight="1" x14ac:dyDescent="0.2">
      <c r="A1" s="9" t="s">
        <v>192</v>
      </c>
      <c r="B1" s="9"/>
      <c r="C1" s="34"/>
      <c r="D1" s="17"/>
      <c r="E1" s="17"/>
      <c r="F1" s="17"/>
      <c r="G1" s="17"/>
      <c r="H1" s="35"/>
    </row>
    <row r="2" spans="1:8" s="19" customFormat="1" ht="17.45" customHeight="1" x14ac:dyDescent="0.2">
      <c r="A2" s="14" t="s">
        <v>193</v>
      </c>
      <c r="B2" s="9"/>
      <c r="C2" s="34"/>
      <c r="D2" s="17"/>
      <c r="E2" s="17"/>
      <c r="F2" s="17"/>
      <c r="G2" s="17"/>
      <c r="H2" s="35"/>
    </row>
    <row r="3" spans="1:8" s="23" customFormat="1" ht="15" customHeight="1" x14ac:dyDescent="0.25">
      <c r="A3" s="20" t="s">
        <v>177</v>
      </c>
      <c r="B3" s="20" t="s">
        <v>8</v>
      </c>
      <c r="C3" s="21" t="s">
        <v>9</v>
      </c>
      <c r="D3" s="21" t="s">
        <v>12</v>
      </c>
      <c r="E3" s="21" t="s">
        <v>15</v>
      </c>
      <c r="F3" s="21" t="s">
        <v>18</v>
      </c>
      <c r="G3" s="21" t="s">
        <v>21</v>
      </c>
    </row>
    <row r="4" spans="1:8" ht="15" customHeight="1" x14ac:dyDescent="0.2">
      <c r="A4" s="36" t="s">
        <v>194</v>
      </c>
      <c r="B4" s="37" t="s">
        <v>195</v>
      </c>
      <c r="C4" s="30">
        <v>10</v>
      </c>
      <c r="D4" s="30">
        <v>15</v>
      </c>
      <c r="E4" s="30" t="s">
        <v>25</v>
      </c>
      <c r="F4" s="30">
        <v>5</v>
      </c>
      <c r="G4" s="30" t="s">
        <v>25</v>
      </c>
      <c r="H4"/>
    </row>
    <row r="5" spans="1:8" ht="15" customHeight="1" x14ac:dyDescent="0.2">
      <c r="A5" s="23" t="s">
        <v>196</v>
      </c>
      <c r="B5" t="s">
        <v>197</v>
      </c>
      <c r="C5" s="12">
        <v>15</v>
      </c>
      <c r="D5" s="12">
        <v>25</v>
      </c>
      <c r="E5" s="12">
        <v>10</v>
      </c>
      <c r="F5" s="12">
        <v>5</v>
      </c>
      <c r="G5" s="12" t="s">
        <v>25</v>
      </c>
      <c r="H5"/>
    </row>
    <row r="6" spans="1:8" ht="15" customHeight="1" x14ac:dyDescent="0.2">
      <c r="A6" s="23" t="s">
        <v>198</v>
      </c>
      <c r="B6" t="s">
        <v>199</v>
      </c>
      <c r="C6" s="12">
        <v>55</v>
      </c>
      <c r="D6" s="12">
        <v>50</v>
      </c>
      <c r="E6" s="12">
        <v>25</v>
      </c>
      <c r="F6" s="12">
        <v>35</v>
      </c>
      <c r="G6" s="12">
        <v>50</v>
      </c>
      <c r="H6"/>
    </row>
    <row r="7" spans="1:8" ht="15" customHeight="1" x14ac:dyDescent="0.2">
      <c r="A7" s="23" t="s">
        <v>178</v>
      </c>
      <c r="B7" t="s">
        <v>179</v>
      </c>
      <c r="C7" s="12">
        <v>50</v>
      </c>
      <c r="D7" s="12">
        <v>40</v>
      </c>
      <c r="E7" s="12">
        <v>110</v>
      </c>
      <c r="F7" s="12">
        <v>85</v>
      </c>
      <c r="G7" s="12">
        <v>55</v>
      </c>
      <c r="H7"/>
    </row>
    <row r="8" spans="1:8" ht="15" customHeight="1" x14ac:dyDescent="0.2">
      <c r="A8" s="23" t="s">
        <v>180</v>
      </c>
      <c r="B8" t="s">
        <v>181</v>
      </c>
      <c r="C8" s="12" t="s">
        <v>25</v>
      </c>
      <c r="D8" s="12">
        <v>20</v>
      </c>
      <c r="E8" s="12">
        <v>30</v>
      </c>
      <c r="F8" s="12">
        <v>15</v>
      </c>
      <c r="G8" s="12" t="s">
        <v>25</v>
      </c>
      <c r="H8"/>
    </row>
    <row r="9" spans="1:8" ht="15" customHeight="1" x14ac:dyDescent="0.2">
      <c r="A9" s="33" t="s">
        <v>200</v>
      </c>
      <c r="B9" s="25" t="s">
        <v>201</v>
      </c>
      <c r="C9" s="26">
        <v>60</v>
      </c>
      <c r="D9" s="26">
        <v>55</v>
      </c>
      <c r="E9" s="26">
        <v>85</v>
      </c>
      <c r="F9" s="26">
        <v>120</v>
      </c>
      <c r="G9" s="26">
        <v>25</v>
      </c>
      <c r="H9"/>
    </row>
    <row r="10" spans="1:8" ht="15" customHeight="1" x14ac:dyDescent="0.2">
      <c r="A10" s="23" t="s">
        <v>194</v>
      </c>
      <c r="B10" t="s">
        <v>202</v>
      </c>
      <c r="C10" s="12">
        <v>10</v>
      </c>
      <c r="D10" s="12">
        <v>10</v>
      </c>
      <c r="E10" s="12" t="s">
        <v>25</v>
      </c>
      <c r="F10" s="12" t="s">
        <v>25</v>
      </c>
      <c r="G10" s="12">
        <v>0</v>
      </c>
      <c r="H10"/>
    </row>
    <row r="11" spans="1:8" ht="15" customHeight="1" x14ac:dyDescent="0.2">
      <c r="A11" s="23" t="s">
        <v>194</v>
      </c>
      <c r="B11" t="s">
        <v>203</v>
      </c>
      <c r="C11" s="12">
        <v>0</v>
      </c>
      <c r="D11" s="12">
        <v>0</v>
      </c>
      <c r="E11" s="12" t="s">
        <v>25</v>
      </c>
      <c r="F11" s="12" t="s">
        <v>25</v>
      </c>
      <c r="G11" s="12" t="s">
        <v>25</v>
      </c>
      <c r="H11"/>
    </row>
    <row r="12" spans="1:8" ht="15" customHeight="1" x14ac:dyDescent="0.2">
      <c r="A12" s="23" t="s">
        <v>194</v>
      </c>
      <c r="B12" t="s">
        <v>204</v>
      </c>
      <c r="C12" s="12">
        <v>0</v>
      </c>
      <c r="D12" s="12" t="s">
        <v>25</v>
      </c>
      <c r="E12" s="12">
        <v>0</v>
      </c>
      <c r="F12" s="12">
        <v>0</v>
      </c>
      <c r="G12" s="12">
        <v>0</v>
      </c>
      <c r="H12"/>
    </row>
    <row r="13" spans="1:8" ht="15" customHeight="1" x14ac:dyDescent="0.2">
      <c r="A13" s="23" t="s">
        <v>194</v>
      </c>
      <c r="B13" t="s">
        <v>205</v>
      </c>
      <c r="C13" s="12">
        <v>0</v>
      </c>
      <c r="D13" s="12" t="s">
        <v>25</v>
      </c>
      <c r="E13" s="12">
        <v>0</v>
      </c>
      <c r="F13" s="12">
        <v>0</v>
      </c>
      <c r="G13" s="12">
        <v>0</v>
      </c>
      <c r="H13"/>
    </row>
    <row r="14" spans="1:8" ht="15" customHeight="1" x14ac:dyDescent="0.2">
      <c r="A14" s="23" t="s">
        <v>196</v>
      </c>
      <c r="B14" t="s">
        <v>202</v>
      </c>
      <c r="C14" s="12">
        <v>5</v>
      </c>
      <c r="D14" s="12" t="s">
        <v>25</v>
      </c>
      <c r="E14" s="12">
        <v>0</v>
      </c>
      <c r="F14" s="12" t="s">
        <v>25</v>
      </c>
      <c r="G14" s="12">
        <v>0</v>
      </c>
      <c r="H14"/>
    </row>
    <row r="15" spans="1:8" ht="15" customHeight="1" x14ac:dyDescent="0.2">
      <c r="A15" s="23" t="s">
        <v>196</v>
      </c>
      <c r="B15" t="s">
        <v>203</v>
      </c>
      <c r="C15" s="12" t="s">
        <v>25</v>
      </c>
      <c r="D15" s="12">
        <v>10</v>
      </c>
      <c r="E15" s="12">
        <v>5</v>
      </c>
      <c r="F15" s="12" t="s">
        <v>25</v>
      </c>
      <c r="G15" s="12" t="s">
        <v>25</v>
      </c>
      <c r="H15"/>
    </row>
    <row r="16" spans="1:8" ht="15" customHeight="1" x14ac:dyDescent="0.2">
      <c r="A16" s="23" t="s">
        <v>196</v>
      </c>
      <c r="B16" t="s">
        <v>204</v>
      </c>
      <c r="C16" s="12" t="s">
        <v>25</v>
      </c>
      <c r="D16" s="12">
        <v>0</v>
      </c>
      <c r="E16" s="12">
        <v>0</v>
      </c>
      <c r="F16" s="12">
        <v>0</v>
      </c>
      <c r="G16" s="12">
        <v>0</v>
      </c>
      <c r="H16"/>
    </row>
    <row r="17" spans="1:7" customFormat="1" ht="15" customHeight="1" x14ac:dyDescent="0.2">
      <c r="A17" s="23" t="s">
        <v>196</v>
      </c>
      <c r="B17" t="s">
        <v>205</v>
      </c>
      <c r="C17" s="12">
        <v>0</v>
      </c>
      <c r="D17" s="12">
        <v>10</v>
      </c>
      <c r="E17" s="12" t="s">
        <v>25</v>
      </c>
      <c r="F17" s="12">
        <v>0</v>
      </c>
      <c r="G17" s="12">
        <v>0</v>
      </c>
    </row>
    <row r="18" spans="1:7" customFormat="1" ht="15" customHeight="1" x14ac:dyDescent="0.2">
      <c r="A18" s="23" t="s">
        <v>196</v>
      </c>
      <c r="B18" t="s">
        <v>206</v>
      </c>
      <c r="C18" s="12">
        <v>0</v>
      </c>
      <c r="D18" s="12">
        <v>0</v>
      </c>
      <c r="E18" s="12" t="s">
        <v>25</v>
      </c>
      <c r="F18" s="12">
        <v>0</v>
      </c>
      <c r="G18" s="12">
        <v>0</v>
      </c>
    </row>
    <row r="19" spans="1:7" customFormat="1" ht="15" customHeight="1" x14ac:dyDescent="0.2">
      <c r="A19" s="23" t="s">
        <v>196</v>
      </c>
      <c r="B19" t="s">
        <v>207</v>
      </c>
      <c r="C19" s="12" t="s">
        <v>25</v>
      </c>
      <c r="D19" s="12">
        <v>0</v>
      </c>
      <c r="E19" s="12">
        <v>0</v>
      </c>
      <c r="F19" s="12" t="s">
        <v>25</v>
      </c>
      <c r="G19" s="12">
        <v>0</v>
      </c>
    </row>
    <row r="20" spans="1:7" customFormat="1" ht="15" customHeight="1" x14ac:dyDescent="0.2">
      <c r="A20" s="23" t="s">
        <v>198</v>
      </c>
      <c r="B20" t="s">
        <v>208</v>
      </c>
      <c r="C20" s="12">
        <v>5</v>
      </c>
      <c r="D20" s="12">
        <v>10</v>
      </c>
      <c r="E20" s="12">
        <v>15</v>
      </c>
      <c r="F20" s="12">
        <v>10</v>
      </c>
      <c r="G20" s="12">
        <v>10</v>
      </c>
    </row>
    <row r="21" spans="1:7" customFormat="1" ht="15" customHeight="1" x14ac:dyDescent="0.2">
      <c r="A21" s="23" t="s">
        <v>198</v>
      </c>
      <c r="B21" t="s">
        <v>209</v>
      </c>
      <c r="C21" s="12">
        <v>40</v>
      </c>
      <c r="D21" s="12">
        <v>35</v>
      </c>
      <c r="E21" s="12">
        <v>0</v>
      </c>
      <c r="F21" s="12">
        <v>20</v>
      </c>
      <c r="G21" s="12">
        <v>30</v>
      </c>
    </row>
    <row r="22" spans="1:7" customFormat="1" ht="15" customHeight="1" x14ac:dyDescent="0.2">
      <c r="A22" s="23" t="s">
        <v>198</v>
      </c>
      <c r="B22" t="s">
        <v>210</v>
      </c>
      <c r="C22" s="12">
        <v>0</v>
      </c>
      <c r="D22" s="12">
        <v>0</v>
      </c>
      <c r="E22" s="12">
        <v>0</v>
      </c>
      <c r="F22" s="12" t="s">
        <v>25</v>
      </c>
      <c r="G22" s="12" t="s">
        <v>25</v>
      </c>
    </row>
    <row r="23" spans="1:7" customFormat="1" ht="15" customHeight="1" x14ac:dyDescent="0.2">
      <c r="A23" s="23" t="s">
        <v>198</v>
      </c>
      <c r="B23" t="s">
        <v>206</v>
      </c>
      <c r="C23" s="12" t="s">
        <v>25</v>
      </c>
      <c r="D23" s="12">
        <v>0</v>
      </c>
      <c r="E23" s="12">
        <v>0</v>
      </c>
      <c r="F23" s="12">
        <v>0</v>
      </c>
      <c r="G23" s="12" t="s">
        <v>25</v>
      </c>
    </row>
    <row r="24" spans="1:7" customFormat="1" ht="15" customHeight="1" x14ac:dyDescent="0.2">
      <c r="A24" s="23" t="s">
        <v>198</v>
      </c>
      <c r="B24" t="s">
        <v>207</v>
      </c>
      <c r="C24" s="12" t="s">
        <v>25</v>
      </c>
      <c r="D24" s="12">
        <v>0</v>
      </c>
      <c r="E24" s="12" t="s">
        <v>25</v>
      </c>
      <c r="F24" s="12">
        <v>0</v>
      </c>
      <c r="G24" s="12">
        <v>0</v>
      </c>
    </row>
    <row r="25" spans="1:7" customFormat="1" ht="15" customHeight="1" x14ac:dyDescent="0.2">
      <c r="A25" s="23" t="s">
        <v>198</v>
      </c>
      <c r="B25" t="s">
        <v>211</v>
      </c>
      <c r="C25" s="12">
        <v>5</v>
      </c>
      <c r="D25" s="12">
        <v>0</v>
      </c>
      <c r="E25" s="12">
        <v>10</v>
      </c>
      <c r="F25" s="12" t="s">
        <v>25</v>
      </c>
      <c r="G25" s="12" t="s">
        <v>25</v>
      </c>
    </row>
    <row r="26" spans="1:7" customFormat="1" ht="15" customHeight="1" x14ac:dyDescent="0.2">
      <c r="A26" s="23" t="s">
        <v>178</v>
      </c>
      <c r="B26" t="s">
        <v>212</v>
      </c>
      <c r="C26" s="12">
        <v>0</v>
      </c>
      <c r="D26" s="12">
        <v>0</v>
      </c>
      <c r="E26" s="12">
        <v>30</v>
      </c>
      <c r="F26" s="12">
        <v>45</v>
      </c>
      <c r="G26" s="12">
        <v>0</v>
      </c>
    </row>
    <row r="27" spans="1:7" customFormat="1" ht="15" customHeight="1" x14ac:dyDescent="0.2">
      <c r="A27" s="23" t="s">
        <v>178</v>
      </c>
      <c r="B27" t="s">
        <v>208</v>
      </c>
      <c r="C27" s="12">
        <v>20</v>
      </c>
      <c r="D27" s="12">
        <v>10</v>
      </c>
      <c r="E27" s="12">
        <v>5</v>
      </c>
      <c r="F27" s="12">
        <v>15</v>
      </c>
      <c r="G27" s="12">
        <v>20</v>
      </c>
    </row>
    <row r="28" spans="1:7" customFormat="1" ht="15" customHeight="1" x14ac:dyDescent="0.2">
      <c r="A28" s="23" t="s">
        <v>178</v>
      </c>
      <c r="B28" t="s">
        <v>213</v>
      </c>
      <c r="C28" s="12">
        <v>10</v>
      </c>
      <c r="D28" s="12">
        <v>5</v>
      </c>
      <c r="E28" s="12">
        <v>10</v>
      </c>
      <c r="F28" s="12" t="s">
        <v>25</v>
      </c>
      <c r="G28" s="12" t="s">
        <v>26</v>
      </c>
    </row>
    <row r="29" spans="1:7" customFormat="1" ht="15" customHeight="1" x14ac:dyDescent="0.2">
      <c r="A29" s="23" t="s">
        <v>178</v>
      </c>
      <c r="B29" t="s">
        <v>214</v>
      </c>
      <c r="C29" s="12">
        <v>0</v>
      </c>
      <c r="D29" s="12">
        <v>0</v>
      </c>
      <c r="E29" s="12">
        <v>0</v>
      </c>
      <c r="F29" s="12" t="s">
        <v>25</v>
      </c>
      <c r="G29" s="12">
        <v>0</v>
      </c>
    </row>
    <row r="30" spans="1:7" customFormat="1" ht="15" customHeight="1" x14ac:dyDescent="0.2">
      <c r="A30" s="23" t="s">
        <v>178</v>
      </c>
      <c r="B30" t="s">
        <v>209</v>
      </c>
      <c r="C30" s="12">
        <v>5</v>
      </c>
      <c r="D30" s="12">
        <v>5</v>
      </c>
      <c r="E30" s="12">
        <v>10</v>
      </c>
      <c r="F30" s="12">
        <v>0</v>
      </c>
      <c r="G30" s="12">
        <v>0</v>
      </c>
    </row>
    <row r="31" spans="1:7" customFormat="1" ht="15" customHeight="1" x14ac:dyDescent="0.2">
      <c r="A31" s="23" t="s">
        <v>178</v>
      </c>
      <c r="B31" t="s">
        <v>210</v>
      </c>
      <c r="C31" s="12" t="s">
        <v>25</v>
      </c>
      <c r="D31" s="12">
        <v>0</v>
      </c>
      <c r="E31" s="12">
        <v>0</v>
      </c>
      <c r="F31" s="12">
        <v>0</v>
      </c>
      <c r="G31" s="12" t="s">
        <v>25</v>
      </c>
    </row>
    <row r="32" spans="1:7" customFormat="1" ht="15" customHeight="1" x14ac:dyDescent="0.2">
      <c r="A32" s="23" t="s">
        <v>178</v>
      </c>
      <c r="B32" t="s">
        <v>215</v>
      </c>
      <c r="C32" s="12">
        <v>5</v>
      </c>
      <c r="D32" s="12">
        <v>15</v>
      </c>
      <c r="E32" s="12">
        <v>0</v>
      </c>
      <c r="F32" s="12">
        <v>5</v>
      </c>
      <c r="G32" s="12">
        <v>5</v>
      </c>
    </row>
    <row r="33" spans="1:7" customFormat="1" ht="15" customHeight="1" x14ac:dyDescent="0.2">
      <c r="A33" s="23" t="s">
        <v>178</v>
      </c>
      <c r="B33" t="s">
        <v>216</v>
      </c>
      <c r="C33" s="12">
        <v>0</v>
      </c>
      <c r="D33" s="12">
        <v>0</v>
      </c>
      <c r="E33" s="12">
        <v>0</v>
      </c>
      <c r="F33" s="12">
        <v>5</v>
      </c>
      <c r="G33" s="12" t="s">
        <v>25</v>
      </c>
    </row>
    <row r="34" spans="1:7" customFormat="1" ht="15" customHeight="1" x14ac:dyDescent="0.2">
      <c r="A34" s="23" t="s">
        <v>178</v>
      </c>
      <c r="B34" t="s">
        <v>217</v>
      </c>
      <c r="C34" s="12">
        <v>0</v>
      </c>
      <c r="D34" s="12">
        <v>0</v>
      </c>
      <c r="E34" s="12">
        <v>0</v>
      </c>
      <c r="F34" s="12" t="s">
        <v>25</v>
      </c>
      <c r="G34" s="12">
        <v>0</v>
      </c>
    </row>
    <row r="35" spans="1:7" customFormat="1" ht="15" customHeight="1" x14ac:dyDescent="0.2">
      <c r="A35" s="23" t="s">
        <v>178</v>
      </c>
      <c r="B35" t="s">
        <v>206</v>
      </c>
      <c r="C35" s="12" t="s">
        <v>25</v>
      </c>
      <c r="D35" s="12">
        <v>0</v>
      </c>
      <c r="E35" s="12" t="s">
        <v>25</v>
      </c>
      <c r="F35" s="12">
        <v>0</v>
      </c>
      <c r="G35" s="12" t="s">
        <v>25</v>
      </c>
    </row>
    <row r="36" spans="1:7" customFormat="1" ht="15" customHeight="1" x14ac:dyDescent="0.2">
      <c r="A36" s="23" t="s">
        <v>178</v>
      </c>
      <c r="B36" t="s">
        <v>207</v>
      </c>
      <c r="C36" s="12" t="s">
        <v>25</v>
      </c>
      <c r="D36" s="12">
        <v>0</v>
      </c>
      <c r="E36" s="12">
        <v>0</v>
      </c>
      <c r="F36" s="12">
        <v>0</v>
      </c>
      <c r="G36" s="12">
        <v>0</v>
      </c>
    </row>
    <row r="37" spans="1:7" customFormat="1" ht="15" customHeight="1" x14ac:dyDescent="0.2">
      <c r="A37" s="23" t="s">
        <v>178</v>
      </c>
      <c r="B37" t="s">
        <v>211</v>
      </c>
      <c r="C37" s="12">
        <v>10</v>
      </c>
      <c r="D37" s="12" t="s">
        <v>25</v>
      </c>
      <c r="E37" s="12">
        <v>50</v>
      </c>
      <c r="F37" s="12">
        <v>10</v>
      </c>
      <c r="G37" s="12">
        <v>30</v>
      </c>
    </row>
    <row r="38" spans="1:7" customFormat="1" ht="15" customHeight="1" x14ac:dyDescent="0.2">
      <c r="A38" s="23" t="s">
        <v>180</v>
      </c>
      <c r="B38" t="s">
        <v>218</v>
      </c>
      <c r="C38" s="12">
        <v>0</v>
      </c>
      <c r="D38" s="12">
        <v>0</v>
      </c>
      <c r="E38" s="12">
        <v>0</v>
      </c>
      <c r="F38" s="12" t="s">
        <v>25</v>
      </c>
      <c r="G38" s="12" t="s">
        <v>25</v>
      </c>
    </row>
    <row r="39" spans="1:7" customFormat="1" ht="15" customHeight="1" x14ac:dyDescent="0.2">
      <c r="A39" s="23" t="s">
        <v>180</v>
      </c>
      <c r="B39" t="s">
        <v>213</v>
      </c>
      <c r="C39" s="12" t="s">
        <v>25</v>
      </c>
      <c r="D39" s="12">
        <v>15</v>
      </c>
      <c r="E39" s="12">
        <v>20</v>
      </c>
      <c r="F39" s="12">
        <v>15</v>
      </c>
      <c r="G39" s="12" t="s">
        <v>26</v>
      </c>
    </row>
    <row r="40" spans="1:7" customFormat="1" ht="15" customHeight="1" x14ac:dyDescent="0.2">
      <c r="A40" s="23" t="s">
        <v>180</v>
      </c>
      <c r="B40" t="s">
        <v>215</v>
      </c>
      <c r="C40" s="12">
        <v>0</v>
      </c>
      <c r="D40" s="12">
        <v>0</v>
      </c>
      <c r="E40" s="12">
        <v>0</v>
      </c>
      <c r="F40" s="12" t="s">
        <v>25</v>
      </c>
      <c r="G40" s="12">
        <v>0</v>
      </c>
    </row>
    <row r="41" spans="1:7" customFormat="1" ht="15" customHeight="1" x14ac:dyDescent="0.2">
      <c r="A41" s="23" t="s">
        <v>180</v>
      </c>
      <c r="B41" t="s">
        <v>206</v>
      </c>
      <c r="C41" s="12">
        <v>0</v>
      </c>
      <c r="D41" s="12" t="s">
        <v>25</v>
      </c>
      <c r="E41" s="12">
        <v>0</v>
      </c>
      <c r="F41" s="12">
        <v>0</v>
      </c>
      <c r="G41" s="12">
        <v>0</v>
      </c>
    </row>
    <row r="42" spans="1:7" customFormat="1" ht="15" customHeight="1" x14ac:dyDescent="0.2">
      <c r="A42" s="23" t="s">
        <v>180</v>
      </c>
      <c r="B42" t="s">
        <v>211</v>
      </c>
      <c r="C42" s="12">
        <v>0</v>
      </c>
      <c r="D42" s="12">
        <v>0</v>
      </c>
      <c r="E42" s="12">
        <v>5</v>
      </c>
      <c r="F42" s="12">
        <v>0</v>
      </c>
      <c r="G42" s="12" t="s">
        <v>25</v>
      </c>
    </row>
    <row r="43" spans="1:7" customFormat="1" ht="15" customHeight="1" x14ac:dyDescent="0.2">
      <c r="A43" s="23" t="s">
        <v>200</v>
      </c>
      <c r="B43" t="s">
        <v>219</v>
      </c>
      <c r="C43" s="12">
        <v>35</v>
      </c>
      <c r="D43" s="12">
        <v>0</v>
      </c>
      <c r="E43" s="12">
        <v>50</v>
      </c>
      <c r="F43" s="12">
        <v>70</v>
      </c>
      <c r="G43" s="12">
        <v>0</v>
      </c>
    </row>
    <row r="44" spans="1:7" customFormat="1" ht="15" customHeight="1" x14ac:dyDescent="0.2">
      <c r="A44" s="23" t="s">
        <v>200</v>
      </c>
      <c r="B44" t="s">
        <v>218</v>
      </c>
      <c r="C44" s="12">
        <v>20</v>
      </c>
      <c r="D44" s="12">
        <v>30</v>
      </c>
      <c r="E44" s="12">
        <v>20</v>
      </c>
      <c r="F44" s="12">
        <v>30</v>
      </c>
      <c r="G44" s="12">
        <v>20</v>
      </c>
    </row>
    <row r="45" spans="1:7" customFormat="1" ht="15" customHeight="1" x14ac:dyDescent="0.2">
      <c r="A45" s="23" t="s">
        <v>200</v>
      </c>
      <c r="B45" t="s">
        <v>210</v>
      </c>
      <c r="C45" s="12">
        <v>0</v>
      </c>
      <c r="D45" s="12">
        <v>0</v>
      </c>
      <c r="E45" s="12">
        <v>0</v>
      </c>
      <c r="F45" s="12">
        <v>0</v>
      </c>
      <c r="G45" s="12" t="s">
        <v>25</v>
      </c>
    </row>
    <row r="46" spans="1:7" customFormat="1" ht="15" customHeight="1" x14ac:dyDescent="0.2">
      <c r="A46" s="23" t="s">
        <v>200</v>
      </c>
      <c r="B46" t="s">
        <v>220</v>
      </c>
      <c r="C46" s="12">
        <v>5</v>
      </c>
      <c r="D46" s="12">
        <v>30</v>
      </c>
      <c r="E46" s="12">
        <v>10</v>
      </c>
      <c r="F46" s="12">
        <v>20</v>
      </c>
      <c r="G46" s="12">
        <v>5</v>
      </c>
    </row>
    <row r="47" spans="1:7" ht="15" customHeight="1" x14ac:dyDescent="0.2"/>
    <row r="48" spans="1:7" ht="15" customHeight="1" x14ac:dyDescent="0.2"/>
    <row r="49" ht="15" customHeight="1" x14ac:dyDescent="0.2"/>
    <row r="50" ht="15" customHeight="1" x14ac:dyDescent="0.2"/>
    <row r="51"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2"/>
  <sheetViews>
    <sheetView workbookViewId="0"/>
  </sheetViews>
  <sheetFormatPr defaultColWidth="11.5546875" defaultRowHeight="15" x14ac:dyDescent="0.2"/>
  <cols>
    <col min="1" max="1" width="7.44140625" customWidth="1"/>
    <col min="2" max="2" width="28.33203125" bestFit="1" customWidth="1"/>
    <col min="3" max="7" width="18.5546875" style="12" bestFit="1" customWidth="1"/>
    <col min="8" max="8" width="11.5546875" customWidth="1"/>
  </cols>
  <sheetData>
    <row r="1" spans="1:7" ht="35.1" customHeight="1" x14ac:dyDescent="0.2">
      <c r="A1" s="9" t="s">
        <v>221</v>
      </c>
    </row>
    <row r="2" spans="1:7" ht="17.45" customHeight="1" x14ac:dyDescent="0.2">
      <c r="A2" s="14" t="s">
        <v>193</v>
      </c>
    </row>
    <row r="3" spans="1:7" s="23" customFormat="1" ht="15" customHeight="1" x14ac:dyDescent="0.25">
      <c r="A3" s="20" t="s">
        <v>177</v>
      </c>
      <c r="B3" s="20" t="s">
        <v>8</v>
      </c>
      <c r="C3" s="21" t="s">
        <v>9</v>
      </c>
      <c r="D3" s="21" t="s">
        <v>12</v>
      </c>
      <c r="E3" s="21" t="s">
        <v>15</v>
      </c>
      <c r="F3" s="21" t="s">
        <v>18</v>
      </c>
      <c r="G3" s="21" t="s">
        <v>21</v>
      </c>
    </row>
    <row r="4" spans="1:7" ht="15" customHeight="1" x14ac:dyDescent="0.2">
      <c r="A4" s="23" t="s">
        <v>198</v>
      </c>
      <c r="B4" t="s">
        <v>199</v>
      </c>
      <c r="C4" s="12" t="s">
        <v>25</v>
      </c>
      <c r="D4" s="12" t="s">
        <v>25</v>
      </c>
      <c r="E4" s="12">
        <v>0</v>
      </c>
      <c r="F4" s="12">
        <v>0</v>
      </c>
      <c r="G4" s="12">
        <v>0</v>
      </c>
    </row>
    <row r="5" spans="1:7" ht="15" customHeight="1" x14ac:dyDescent="0.2">
      <c r="A5" s="23" t="s">
        <v>178</v>
      </c>
      <c r="B5" t="s">
        <v>179</v>
      </c>
      <c r="C5" s="12">
        <v>20</v>
      </c>
      <c r="D5" s="12">
        <v>30</v>
      </c>
      <c r="E5" s="12">
        <v>20</v>
      </c>
      <c r="F5" s="12">
        <v>40</v>
      </c>
      <c r="G5" s="12">
        <v>40</v>
      </c>
    </row>
    <row r="6" spans="1:7" ht="15" customHeight="1" x14ac:dyDescent="0.2">
      <c r="A6" s="23" t="s">
        <v>180</v>
      </c>
      <c r="B6" t="s">
        <v>181</v>
      </c>
      <c r="C6" s="12">
        <v>100</v>
      </c>
      <c r="D6" s="12">
        <v>95</v>
      </c>
      <c r="E6" s="12">
        <v>155</v>
      </c>
      <c r="F6" s="12">
        <v>215</v>
      </c>
      <c r="G6" s="12">
        <v>100</v>
      </c>
    </row>
    <row r="7" spans="1:7" ht="15" customHeight="1" x14ac:dyDescent="0.2">
      <c r="A7" s="33" t="s">
        <v>200</v>
      </c>
      <c r="B7" s="25" t="s">
        <v>201</v>
      </c>
      <c r="C7" s="26">
        <v>45</v>
      </c>
      <c r="D7" s="26">
        <v>85</v>
      </c>
      <c r="E7" s="26">
        <v>40</v>
      </c>
      <c r="F7" s="26">
        <v>55</v>
      </c>
      <c r="G7" s="26">
        <v>10</v>
      </c>
    </row>
    <row r="8" spans="1:7" ht="15" customHeight="1" x14ac:dyDescent="0.2">
      <c r="A8" s="23" t="s">
        <v>198</v>
      </c>
      <c r="B8" t="s">
        <v>222</v>
      </c>
      <c r="C8" s="12" t="s">
        <v>25</v>
      </c>
      <c r="D8" s="12" t="s">
        <v>25</v>
      </c>
      <c r="E8" s="12">
        <v>0</v>
      </c>
      <c r="F8" s="12">
        <v>0</v>
      </c>
      <c r="G8" s="12">
        <v>0</v>
      </c>
    </row>
    <row r="9" spans="1:7" ht="15" customHeight="1" x14ac:dyDescent="0.2">
      <c r="A9" s="23" t="s">
        <v>178</v>
      </c>
      <c r="B9" t="s">
        <v>223</v>
      </c>
      <c r="C9" s="12" t="s">
        <v>25</v>
      </c>
      <c r="D9" s="12">
        <v>5</v>
      </c>
      <c r="E9" s="12">
        <v>10</v>
      </c>
      <c r="F9" s="12">
        <v>0</v>
      </c>
      <c r="G9" s="12">
        <v>10</v>
      </c>
    </row>
    <row r="10" spans="1:7" ht="15" customHeight="1" x14ac:dyDescent="0.2">
      <c r="A10" s="23" t="s">
        <v>178</v>
      </c>
      <c r="B10" t="s">
        <v>224</v>
      </c>
      <c r="C10" s="12" t="s">
        <v>25</v>
      </c>
      <c r="D10" s="12">
        <v>0</v>
      </c>
      <c r="E10" s="12">
        <v>0</v>
      </c>
      <c r="F10" s="12">
        <v>0</v>
      </c>
      <c r="G10" s="12" t="s">
        <v>25</v>
      </c>
    </row>
    <row r="11" spans="1:7" ht="15" customHeight="1" x14ac:dyDescent="0.2">
      <c r="A11" s="23" t="s">
        <v>178</v>
      </c>
      <c r="B11" t="s">
        <v>225</v>
      </c>
      <c r="C11" s="12" t="s">
        <v>25</v>
      </c>
      <c r="D11" s="12" t="s">
        <v>25</v>
      </c>
      <c r="E11" s="12">
        <v>0</v>
      </c>
      <c r="F11" s="12" t="s">
        <v>26</v>
      </c>
      <c r="G11" s="12" t="s">
        <v>26</v>
      </c>
    </row>
    <row r="12" spans="1:7" ht="15" customHeight="1" x14ac:dyDescent="0.2">
      <c r="A12" s="23" t="s">
        <v>178</v>
      </c>
      <c r="B12" t="s">
        <v>226</v>
      </c>
      <c r="C12" s="12">
        <v>5</v>
      </c>
      <c r="D12" s="12">
        <v>10</v>
      </c>
      <c r="E12" s="12" t="s">
        <v>25</v>
      </c>
      <c r="F12" s="12">
        <v>25</v>
      </c>
      <c r="G12" s="12" t="s">
        <v>25</v>
      </c>
    </row>
    <row r="13" spans="1:7" ht="15" customHeight="1" x14ac:dyDescent="0.2">
      <c r="A13" s="23" t="s">
        <v>178</v>
      </c>
      <c r="B13" t="s">
        <v>130</v>
      </c>
      <c r="C13" s="12">
        <v>0</v>
      </c>
      <c r="D13" s="12" t="s">
        <v>25</v>
      </c>
      <c r="E13" s="12" t="s">
        <v>25</v>
      </c>
      <c r="F13" s="12">
        <v>0</v>
      </c>
      <c r="G13" s="12" t="s">
        <v>25</v>
      </c>
    </row>
    <row r="14" spans="1:7" ht="15" customHeight="1" x14ac:dyDescent="0.2">
      <c r="A14" s="23" t="s">
        <v>178</v>
      </c>
      <c r="B14" t="s">
        <v>227</v>
      </c>
      <c r="C14" s="12">
        <v>0</v>
      </c>
      <c r="D14" s="12">
        <v>0</v>
      </c>
      <c r="E14" s="12" t="s">
        <v>25</v>
      </c>
      <c r="F14" s="12">
        <v>0</v>
      </c>
      <c r="G14" s="12">
        <v>0</v>
      </c>
    </row>
    <row r="15" spans="1:7" ht="15" customHeight="1" x14ac:dyDescent="0.2">
      <c r="A15" s="23" t="s">
        <v>178</v>
      </c>
      <c r="B15" t="s">
        <v>228</v>
      </c>
      <c r="C15" s="12" t="s">
        <v>25</v>
      </c>
      <c r="D15" s="12">
        <v>0</v>
      </c>
      <c r="E15" s="12">
        <v>0</v>
      </c>
      <c r="F15" s="12">
        <v>0</v>
      </c>
      <c r="G15" s="12">
        <v>0</v>
      </c>
    </row>
    <row r="16" spans="1:7" ht="15" customHeight="1" x14ac:dyDescent="0.2">
      <c r="A16" s="23" t="s">
        <v>178</v>
      </c>
      <c r="B16" t="s">
        <v>229</v>
      </c>
      <c r="C16" s="12">
        <v>0</v>
      </c>
      <c r="D16" s="12" t="s">
        <v>25</v>
      </c>
      <c r="E16" s="12">
        <v>0</v>
      </c>
      <c r="F16" s="12">
        <v>10</v>
      </c>
      <c r="G16" s="12">
        <v>0</v>
      </c>
    </row>
    <row r="17" spans="1:7" ht="15" customHeight="1" x14ac:dyDescent="0.2">
      <c r="A17" s="23" t="s">
        <v>178</v>
      </c>
      <c r="B17" t="s">
        <v>230</v>
      </c>
      <c r="C17" s="12">
        <v>0</v>
      </c>
      <c r="D17" s="12" t="s">
        <v>25</v>
      </c>
      <c r="E17" s="12" t="s">
        <v>25</v>
      </c>
      <c r="F17" s="12" t="s">
        <v>25</v>
      </c>
      <c r="G17" s="12">
        <v>15</v>
      </c>
    </row>
    <row r="18" spans="1:7" ht="15" customHeight="1" x14ac:dyDescent="0.2">
      <c r="A18" s="23" t="s">
        <v>178</v>
      </c>
      <c r="B18" t="s">
        <v>231</v>
      </c>
      <c r="C18" s="12" t="s">
        <v>26</v>
      </c>
      <c r="D18" s="12" t="s">
        <v>26</v>
      </c>
      <c r="E18" s="12">
        <v>0</v>
      </c>
      <c r="F18" s="12">
        <v>0</v>
      </c>
      <c r="G18" s="12" t="s">
        <v>25</v>
      </c>
    </row>
    <row r="19" spans="1:7" ht="15" customHeight="1" x14ac:dyDescent="0.2">
      <c r="A19" s="23" t="s">
        <v>178</v>
      </c>
      <c r="B19" t="s">
        <v>143</v>
      </c>
      <c r="C19" s="12">
        <v>5</v>
      </c>
      <c r="D19" s="12" t="s">
        <v>25</v>
      </c>
      <c r="E19" s="12">
        <v>0</v>
      </c>
      <c r="F19" s="12" t="s">
        <v>25</v>
      </c>
      <c r="G19" s="12" t="s">
        <v>25</v>
      </c>
    </row>
    <row r="20" spans="1:7" ht="15" customHeight="1" x14ac:dyDescent="0.2">
      <c r="A20" s="23" t="s">
        <v>178</v>
      </c>
      <c r="B20" t="s">
        <v>232</v>
      </c>
      <c r="C20" s="12">
        <v>0</v>
      </c>
      <c r="D20" s="12" t="s">
        <v>25</v>
      </c>
      <c r="E20" s="12" t="s">
        <v>25</v>
      </c>
      <c r="F20" s="12" t="s">
        <v>25</v>
      </c>
      <c r="G20" s="12">
        <v>0</v>
      </c>
    </row>
    <row r="21" spans="1:7" ht="15" customHeight="1" x14ac:dyDescent="0.2">
      <c r="A21" s="23" t="s">
        <v>180</v>
      </c>
      <c r="B21" t="s">
        <v>233</v>
      </c>
      <c r="C21" s="12" t="s">
        <v>25</v>
      </c>
      <c r="D21" s="12">
        <v>0</v>
      </c>
      <c r="E21" s="12">
        <v>0</v>
      </c>
      <c r="F21" s="12" t="s">
        <v>26</v>
      </c>
      <c r="G21" s="12" t="s">
        <v>26</v>
      </c>
    </row>
    <row r="22" spans="1:7" ht="15" customHeight="1" x14ac:dyDescent="0.2">
      <c r="A22" s="23" t="s">
        <v>180</v>
      </c>
      <c r="B22" t="s">
        <v>223</v>
      </c>
      <c r="C22" s="12" t="s">
        <v>25</v>
      </c>
      <c r="D22" s="12" t="s">
        <v>25</v>
      </c>
      <c r="E22" s="12" t="s">
        <v>25</v>
      </c>
      <c r="F22" s="12" t="s">
        <v>25</v>
      </c>
      <c r="G22" s="12">
        <v>5</v>
      </c>
    </row>
    <row r="23" spans="1:7" ht="15" customHeight="1" x14ac:dyDescent="0.2">
      <c r="A23" s="23" t="s">
        <v>180</v>
      </c>
      <c r="B23" t="s">
        <v>234</v>
      </c>
      <c r="C23" s="12">
        <v>0</v>
      </c>
      <c r="D23" s="12">
        <v>0</v>
      </c>
      <c r="E23" s="12">
        <v>0</v>
      </c>
      <c r="F23" s="12" t="s">
        <v>25</v>
      </c>
      <c r="G23" s="12">
        <v>0</v>
      </c>
    </row>
    <row r="24" spans="1:7" ht="15" customHeight="1" x14ac:dyDescent="0.2">
      <c r="A24" s="23" t="s">
        <v>180</v>
      </c>
      <c r="B24" t="s">
        <v>226</v>
      </c>
      <c r="C24" s="12">
        <v>5</v>
      </c>
      <c r="D24" s="12">
        <v>10</v>
      </c>
      <c r="E24" s="12">
        <v>0</v>
      </c>
      <c r="F24" s="12" t="s">
        <v>25</v>
      </c>
      <c r="G24" s="12" t="s">
        <v>25</v>
      </c>
    </row>
    <row r="25" spans="1:7" ht="15" customHeight="1" x14ac:dyDescent="0.2">
      <c r="A25" s="23" t="s">
        <v>180</v>
      </c>
      <c r="B25" t="s">
        <v>235</v>
      </c>
      <c r="C25" s="12">
        <v>35</v>
      </c>
      <c r="D25" s="12">
        <v>0</v>
      </c>
      <c r="E25" s="12">
        <v>0</v>
      </c>
      <c r="F25" s="12" t="s">
        <v>26</v>
      </c>
      <c r="G25" s="12" t="s">
        <v>26</v>
      </c>
    </row>
    <row r="26" spans="1:7" ht="15" customHeight="1" x14ac:dyDescent="0.2">
      <c r="A26" s="23" t="s">
        <v>180</v>
      </c>
      <c r="B26" t="s">
        <v>227</v>
      </c>
      <c r="C26" s="12">
        <v>0</v>
      </c>
      <c r="D26" s="12" t="s">
        <v>25</v>
      </c>
      <c r="E26" s="12">
        <v>30</v>
      </c>
      <c r="F26" s="12">
        <v>45</v>
      </c>
      <c r="G26" s="12">
        <v>0</v>
      </c>
    </row>
    <row r="27" spans="1:7" ht="15" customHeight="1" x14ac:dyDescent="0.2">
      <c r="A27" s="23" t="s">
        <v>180</v>
      </c>
      <c r="B27" t="s">
        <v>236</v>
      </c>
      <c r="C27" s="12" t="s">
        <v>25</v>
      </c>
      <c r="D27" s="12">
        <v>0</v>
      </c>
      <c r="E27" s="12">
        <v>0</v>
      </c>
      <c r="F27" s="12">
        <v>0</v>
      </c>
      <c r="G27" s="12">
        <v>0</v>
      </c>
    </row>
    <row r="28" spans="1:7" ht="15" customHeight="1" x14ac:dyDescent="0.2">
      <c r="A28" s="23" t="s">
        <v>180</v>
      </c>
      <c r="B28" t="s">
        <v>228</v>
      </c>
      <c r="C28" s="12">
        <v>10</v>
      </c>
      <c r="D28" s="12" t="s">
        <v>25</v>
      </c>
      <c r="E28" s="12" t="s">
        <v>25</v>
      </c>
      <c r="F28" s="12">
        <v>5</v>
      </c>
      <c r="G28" s="12">
        <v>0</v>
      </c>
    </row>
    <row r="29" spans="1:7" ht="15" customHeight="1" x14ac:dyDescent="0.2">
      <c r="A29" s="23" t="s">
        <v>180</v>
      </c>
      <c r="B29" t="s">
        <v>237</v>
      </c>
      <c r="C29" s="12" t="s">
        <v>25</v>
      </c>
      <c r="D29" s="12" t="s">
        <v>25</v>
      </c>
      <c r="E29" s="12">
        <v>0</v>
      </c>
      <c r="F29" s="12">
        <v>0</v>
      </c>
      <c r="G29" s="12">
        <v>0</v>
      </c>
    </row>
    <row r="30" spans="1:7" ht="15" customHeight="1" x14ac:dyDescent="0.2">
      <c r="A30" s="23" t="s">
        <v>180</v>
      </c>
      <c r="B30" t="s">
        <v>230</v>
      </c>
      <c r="C30" s="12">
        <v>40</v>
      </c>
      <c r="D30" s="12">
        <v>80</v>
      </c>
      <c r="E30" s="12">
        <v>115</v>
      </c>
      <c r="F30" s="12">
        <v>160</v>
      </c>
      <c r="G30" s="12">
        <v>90</v>
      </c>
    </row>
    <row r="31" spans="1:7" ht="15" customHeight="1" x14ac:dyDescent="0.2">
      <c r="A31" s="23" t="s">
        <v>180</v>
      </c>
      <c r="B31" t="s">
        <v>238</v>
      </c>
      <c r="C31" s="12" t="s">
        <v>26</v>
      </c>
      <c r="D31" s="12" t="s">
        <v>26</v>
      </c>
      <c r="E31" s="12">
        <v>0</v>
      </c>
      <c r="F31" s="12">
        <v>0</v>
      </c>
      <c r="G31" s="12" t="s">
        <v>25</v>
      </c>
    </row>
    <row r="32" spans="1:7" ht="15" customHeight="1" x14ac:dyDescent="0.2">
      <c r="A32" s="23" t="s">
        <v>180</v>
      </c>
      <c r="B32" t="s">
        <v>143</v>
      </c>
      <c r="C32" s="12" t="s">
        <v>25</v>
      </c>
      <c r="D32" s="12">
        <v>0</v>
      </c>
      <c r="E32" s="12" t="s">
        <v>25</v>
      </c>
      <c r="F32" s="12" t="s">
        <v>25</v>
      </c>
      <c r="G32" s="12" t="s">
        <v>25</v>
      </c>
    </row>
    <row r="33" spans="1:7" ht="15" customHeight="1" x14ac:dyDescent="0.2">
      <c r="A33" s="23" t="s">
        <v>200</v>
      </c>
      <c r="B33" t="s">
        <v>239</v>
      </c>
      <c r="C33" s="12">
        <v>0</v>
      </c>
      <c r="D33" s="12">
        <v>0</v>
      </c>
      <c r="E33" s="12">
        <v>0</v>
      </c>
      <c r="F33" s="12">
        <v>15</v>
      </c>
      <c r="G33" s="12">
        <v>0</v>
      </c>
    </row>
    <row r="34" spans="1:7" ht="15" customHeight="1" x14ac:dyDescent="0.2">
      <c r="A34" s="23" t="s">
        <v>200</v>
      </c>
      <c r="B34" t="s">
        <v>223</v>
      </c>
      <c r="C34" s="12">
        <v>0</v>
      </c>
      <c r="D34" s="12" t="s">
        <v>25</v>
      </c>
      <c r="E34" s="12">
        <v>0</v>
      </c>
      <c r="F34" s="12">
        <v>0</v>
      </c>
      <c r="G34" s="12" t="s">
        <v>25</v>
      </c>
    </row>
    <row r="35" spans="1:7" ht="15" customHeight="1" x14ac:dyDescent="0.2">
      <c r="A35" s="23" t="s">
        <v>200</v>
      </c>
      <c r="B35" t="s">
        <v>226</v>
      </c>
      <c r="C35" s="12">
        <v>10</v>
      </c>
      <c r="D35" s="12">
        <v>10</v>
      </c>
      <c r="E35" s="12">
        <v>15</v>
      </c>
      <c r="F35" s="12">
        <v>5</v>
      </c>
      <c r="G35" s="12">
        <v>0</v>
      </c>
    </row>
    <row r="36" spans="1:7" ht="15" customHeight="1" x14ac:dyDescent="0.2">
      <c r="A36" s="23" t="s">
        <v>200</v>
      </c>
      <c r="B36" t="s">
        <v>240</v>
      </c>
      <c r="C36" s="12" t="s">
        <v>25</v>
      </c>
      <c r="D36" s="12">
        <v>10</v>
      </c>
      <c r="E36" s="12">
        <v>10</v>
      </c>
      <c r="F36" s="12">
        <v>5</v>
      </c>
      <c r="G36" s="12">
        <v>0</v>
      </c>
    </row>
    <row r="37" spans="1:7" ht="15" customHeight="1" x14ac:dyDescent="0.2">
      <c r="A37" s="23" t="s">
        <v>200</v>
      </c>
      <c r="B37" t="s">
        <v>241</v>
      </c>
      <c r="C37" s="12" t="s">
        <v>25</v>
      </c>
      <c r="D37" s="12" t="s">
        <v>25</v>
      </c>
      <c r="E37" s="12">
        <v>0</v>
      </c>
      <c r="F37" s="12" t="s">
        <v>25</v>
      </c>
      <c r="G37" s="12">
        <v>0</v>
      </c>
    </row>
    <row r="38" spans="1:7" ht="15" customHeight="1" x14ac:dyDescent="0.2">
      <c r="A38" s="23" t="s">
        <v>200</v>
      </c>
      <c r="B38" t="s">
        <v>242</v>
      </c>
      <c r="C38" s="12">
        <v>10</v>
      </c>
      <c r="D38" s="12">
        <v>15</v>
      </c>
      <c r="E38" s="12">
        <v>10</v>
      </c>
      <c r="F38" s="12">
        <v>10</v>
      </c>
      <c r="G38" s="12">
        <v>10</v>
      </c>
    </row>
    <row r="39" spans="1:7" ht="15" customHeight="1" x14ac:dyDescent="0.2">
      <c r="A39" s="23" t="s">
        <v>200</v>
      </c>
      <c r="B39" t="s">
        <v>230</v>
      </c>
      <c r="C39" s="12">
        <v>20</v>
      </c>
      <c r="D39" s="12">
        <v>45</v>
      </c>
      <c r="E39" s="12">
        <v>5</v>
      </c>
      <c r="F39" s="12">
        <v>10</v>
      </c>
      <c r="G39" s="12">
        <v>0</v>
      </c>
    </row>
    <row r="40" spans="1:7" ht="15" customHeight="1" x14ac:dyDescent="0.2">
      <c r="A40" s="23" t="s">
        <v>200</v>
      </c>
      <c r="B40" t="s">
        <v>243</v>
      </c>
      <c r="C40" s="12">
        <v>0</v>
      </c>
      <c r="D40" s="12">
        <v>0</v>
      </c>
      <c r="E40" s="12">
        <v>0</v>
      </c>
      <c r="F40" s="12" t="s">
        <v>25</v>
      </c>
      <c r="G40" s="12">
        <v>0</v>
      </c>
    </row>
    <row r="41" spans="1:7" ht="15" customHeight="1" x14ac:dyDescent="0.2">
      <c r="A41" s="23" t="s">
        <v>200</v>
      </c>
      <c r="B41" t="s">
        <v>244</v>
      </c>
      <c r="C41" s="12">
        <v>0</v>
      </c>
      <c r="D41" s="12">
        <v>0</v>
      </c>
      <c r="E41" s="12">
        <v>0</v>
      </c>
      <c r="F41" s="12" t="s">
        <v>25</v>
      </c>
      <c r="G41" s="12">
        <v>0</v>
      </c>
    </row>
    <row r="42" spans="1:7" ht="15" customHeight="1" x14ac:dyDescent="0.2">
      <c r="A42" s="23" t="s">
        <v>200</v>
      </c>
      <c r="B42" t="s">
        <v>245</v>
      </c>
      <c r="C42" s="12">
        <v>0</v>
      </c>
      <c r="D42" s="12">
        <v>0</v>
      </c>
      <c r="E42" s="12">
        <v>0</v>
      </c>
      <c r="F42" s="12" t="s">
        <v>25</v>
      </c>
      <c r="G42"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
  <sheetViews>
    <sheetView workbookViewId="0"/>
  </sheetViews>
  <sheetFormatPr defaultColWidth="11.5546875" defaultRowHeight="15" x14ac:dyDescent="0.2"/>
  <cols>
    <col min="1" max="1" width="7.44140625" customWidth="1"/>
    <col min="2" max="2" width="7.21875" bestFit="1" customWidth="1"/>
    <col min="3" max="6" width="18.5546875" style="38" bestFit="1" customWidth="1"/>
    <col min="7" max="7" width="19.44140625" style="38" bestFit="1" customWidth="1"/>
    <col min="8" max="8" width="11.5546875" customWidth="1"/>
  </cols>
  <sheetData>
    <row r="1" spans="1:1" ht="35.1" customHeight="1" x14ac:dyDescent="0.2">
      <c r="A1" s="9" t="s">
        <v>246</v>
      </c>
    </row>
    <row r="2" spans="1:1" ht="17.45" customHeight="1" x14ac:dyDescent="0.2">
      <c r="A2" s="14" t="s">
        <v>247</v>
      </c>
    </row>
  </sheetData>
  <pageMargins left="0.70000000000000007" right="0.70000000000000007" top="0.75" bottom="0.75" header="0.30000000000000004" footer="0.30000000000000004"/>
  <pageSetup paperSize="0" fitToWidth="0" fitToHeight="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workbookViewId="0"/>
  </sheetViews>
  <sheetFormatPr defaultColWidth="11.5546875" defaultRowHeight="15.6" x14ac:dyDescent="0.2"/>
  <cols>
    <col min="1" max="1" width="7.44140625" customWidth="1"/>
    <col min="2" max="2" width="45" customWidth="1"/>
    <col min="3" max="3" width="5.77734375" customWidth="1"/>
    <col min="4" max="4" width="9.5546875" style="39" bestFit="1" customWidth="1"/>
    <col min="5" max="5" width="10.77734375" style="39" bestFit="1" customWidth="1"/>
    <col min="6" max="6" width="9" style="39" bestFit="1" customWidth="1"/>
    <col min="7" max="7" width="9.44140625" style="39" bestFit="1" customWidth="1"/>
    <col min="8" max="8" width="12" style="39" bestFit="1" customWidth="1"/>
    <col min="9" max="9" width="10.109375" style="39" bestFit="1" customWidth="1"/>
    <col min="10" max="10" width="20.109375" style="39" bestFit="1" customWidth="1"/>
    <col min="11" max="11" width="11.5546875" customWidth="1"/>
  </cols>
  <sheetData>
    <row r="1" spans="1:10" ht="35.1" customHeight="1" x14ac:dyDescent="0.2">
      <c r="A1" s="9" t="s">
        <v>248</v>
      </c>
    </row>
    <row r="2" spans="1:10" ht="17.45" customHeight="1" x14ac:dyDescent="0.2">
      <c r="A2" s="14" t="s">
        <v>249</v>
      </c>
    </row>
    <row r="3" spans="1:10" s="23" customFormat="1" ht="15" customHeight="1" x14ac:dyDescent="0.25">
      <c r="A3" s="20" t="s">
        <v>177</v>
      </c>
      <c r="B3" s="20" t="s">
        <v>250</v>
      </c>
      <c r="C3" s="20" t="s">
        <v>251</v>
      </c>
      <c r="D3" s="22" t="s">
        <v>252</v>
      </c>
      <c r="E3" s="22" t="s">
        <v>253</v>
      </c>
      <c r="F3" s="22" t="s">
        <v>254</v>
      </c>
      <c r="G3" s="22" t="s">
        <v>255</v>
      </c>
      <c r="H3" s="22" t="s">
        <v>256</v>
      </c>
      <c r="I3" s="22" t="s">
        <v>257</v>
      </c>
      <c r="J3" s="22" t="s">
        <v>258</v>
      </c>
    </row>
    <row r="4" spans="1:10" ht="15" customHeight="1" x14ac:dyDescent="0.2">
      <c r="A4" s="23" t="s">
        <v>194</v>
      </c>
      <c r="B4" t="s">
        <v>259</v>
      </c>
      <c r="C4" s="24">
        <v>2022</v>
      </c>
      <c r="D4" s="13">
        <v>9.0909100000000007E-2</v>
      </c>
      <c r="E4" s="13">
        <v>0.81818179999999996</v>
      </c>
      <c r="F4" s="13">
        <v>0</v>
      </c>
      <c r="G4" s="13">
        <v>0</v>
      </c>
      <c r="H4" s="13">
        <v>9.0909100000000007E-2</v>
      </c>
      <c r="I4" s="13">
        <v>0</v>
      </c>
      <c r="J4" s="13">
        <v>0</v>
      </c>
    </row>
    <row r="5" spans="1:10" ht="15" customHeight="1" x14ac:dyDescent="0.2">
      <c r="A5" s="23" t="s">
        <v>194</v>
      </c>
      <c r="B5" t="s">
        <v>259</v>
      </c>
      <c r="C5" s="24">
        <v>2021</v>
      </c>
      <c r="D5" s="13">
        <v>0</v>
      </c>
      <c r="E5" s="13">
        <v>0.57142859999999995</v>
      </c>
      <c r="F5" s="13">
        <v>0.35714289999999999</v>
      </c>
      <c r="G5" s="13">
        <v>0</v>
      </c>
      <c r="H5" s="13">
        <v>7.1428599999999995E-2</v>
      </c>
      <c r="I5" s="13">
        <v>0</v>
      </c>
      <c r="J5" s="13">
        <v>0</v>
      </c>
    </row>
    <row r="6" spans="1:10" ht="15" customHeight="1" x14ac:dyDescent="0.2">
      <c r="A6" s="23" t="s">
        <v>194</v>
      </c>
      <c r="B6" t="s">
        <v>259</v>
      </c>
      <c r="C6" s="24">
        <v>2020</v>
      </c>
      <c r="D6" s="13">
        <v>0</v>
      </c>
      <c r="E6" s="13">
        <v>0</v>
      </c>
      <c r="F6" s="13">
        <v>0.3333333</v>
      </c>
      <c r="G6" s="13">
        <v>0</v>
      </c>
      <c r="H6" s="13">
        <v>0.66666669999999995</v>
      </c>
      <c r="I6" s="13">
        <v>0</v>
      </c>
      <c r="J6" s="13">
        <v>0</v>
      </c>
    </row>
    <row r="7" spans="1:10" ht="15" customHeight="1" x14ac:dyDescent="0.2">
      <c r="A7" s="23" t="s">
        <v>194</v>
      </c>
      <c r="B7" t="s">
        <v>259</v>
      </c>
      <c r="C7" s="24">
        <v>2019</v>
      </c>
      <c r="D7" s="13">
        <v>0.4</v>
      </c>
      <c r="E7" s="13">
        <v>0.2</v>
      </c>
      <c r="F7" s="13">
        <v>0</v>
      </c>
      <c r="G7" s="13">
        <v>0.2</v>
      </c>
      <c r="H7" s="13">
        <v>0.2</v>
      </c>
      <c r="I7" s="13">
        <v>0</v>
      </c>
      <c r="J7" s="13">
        <v>0</v>
      </c>
    </row>
    <row r="8" spans="1:10" ht="15" customHeight="1" x14ac:dyDescent="0.2">
      <c r="A8" s="23" t="s">
        <v>194</v>
      </c>
      <c r="B8" t="s">
        <v>259</v>
      </c>
      <c r="C8" s="24">
        <v>2018</v>
      </c>
      <c r="D8" s="13">
        <v>0</v>
      </c>
      <c r="E8" s="13">
        <v>0</v>
      </c>
      <c r="F8" s="13">
        <v>0</v>
      </c>
      <c r="G8" s="13">
        <v>0.3333333</v>
      </c>
      <c r="H8" s="13">
        <v>0.66666669999999995</v>
      </c>
      <c r="I8" s="13">
        <v>0</v>
      </c>
      <c r="J8" s="13">
        <v>0</v>
      </c>
    </row>
    <row r="9" spans="1:10" ht="15" customHeight="1" x14ac:dyDescent="0.2">
      <c r="A9" s="23" t="s">
        <v>196</v>
      </c>
      <c r="B9" t="s">
        <v>259</v>
      </c>
      <c r="C9" s="24">
        <v>2022</v>
      </c>
      <c r="D9" s="13">
        <v>7.6923099999999994E-2</v>
      </c>
      <c r="E9" s="13">
        <v>0.46153850000000002</v>
      </c>
      <c r="F9" s="13">
        <v>0.30769229999999997</v>
      </c>
      <c r="G9" s="13">
        <v>0.15384619999999999</v>
      </c>
      <c r="H9" s="13">
        <v>0</v>
      </c>
      <c r="I9" s="13">
        <v>0</v>
      </c>
      <c r="J9" s="13">
        <v>0</v>
      </c>
    </row>
    <row r="10" spans="1:10" ht="15" customHeight="1" x14ac:dyDescent="0.2">
      <c r="A10" s="23" t="s">
        <v>196</v>
      </c>
      <c r="B10" t="s">
        <v>259</v>
      </c>
      <c r="C10" s="24">
        <v>2021</v>
      </c>
      <c r="D10" s="13">
        <v>8.3333299999999999E-2</v>
      </c>
      <c r="E10" s="13">
        <v>0.2916667</v>
      </c>
      <c r="F10" s="13">
        <v>0.25</v>
      </c>
      <c r="G10" s="13">
        <v>0.2083333</v>
      </c>
      <c r="H10" s="13">
        <v>0.1666667</v>
      </c>
      <c r="I10" s="13">
        <v>0</v>
      </c>
      <c r="J10" s="13">
        <v>0</v>
      </c>
    </row>
    <row r="11" spans="1:10" ht="15" customHeight="1" x14ac:dyDescent="0.2">
      <c r="A11" s="23" t="s">
        <v>196</v>
      </c>
      <c r="B11" t="s">
        <v>259</v>
      </c>
      <c r="C11" s="24">
        <v>2020</v>
      </c>
      <c r="D11" s="13">
        <v>0.28571429999999998</v>
      </c>
      <c r="E11" s="13">
        <v>0.42857139999999999</v>
      </c>
      <c r="F11" s="13">
        <v>0</v>
      </c>
      <c r="G11" s="13">
        <v>0.14285709999999999</v>
      </c>
      <c r="H11" s="13">
        <v>0.14285709999999999</v>
      </c>
      <c r="I11" s="13">
        <v>0</v>
      </c>
      <c r="J11" s="13">
        <v>0</v>
      </c>
    </row>
    <row r="12" spans="1:10" ht="15" customHeight="1" x14ac:dyDescent="0.2">
      <c r="A12" s="23" t="s">
        <v>196</v>
      </c>
      <c r="B12" t="s">
        <v>259</v>
      </c>
      <c r="C12" s="24">
        <v>2019</v>
      </c>
      <c r="D12" s="13">
        <v>0.2</v>
      </c>
      <c r="E12" s="13">
        <v>0.2</v>
      </c>
      <c r="F12" s="13">
        <v>0.4</v>
      </c>
      <c r="G12" s="13">
        <v>0</v>
      </c>
      <c r="H12" s="13">
        <v>0.2</v>
      </c>
      <c r="I12" s="13">
        <v>0</v>
      </c>
      <c r="J12" s="13">
        <v>0</v>
      </c>
    </row>
    <row r="13" spans="1:10" ht="15" customHeight="1" x14ac:dyDescent="0.2">
      <c r="A13" s="23" t="s">
        <v>196</v>
      </c>
      <c r="B13" t="s">
        <v>259</v>
      </c>
      <c r="C13" s="24">
        <v>2018</v>
      </c>
      <c r="D13" s="13">
        <v>0</v>
      </c>
      <c r="E13" s="13">
        <v>1</v>
      </c>
      <c r="F13" s="13">
        <v>0</v>
      </c>
      <c r="G13" s="13">
        <v>0</v>
      </c>
      <c r="H13" s="13">
        <v>0</v>
      </c>
      <c r="I13" s="13">
        <v>0</v>
      </c>
      <c r="J13" s="13">
        <v>0</v>
      </c>
    </row>
    <row r="14" spans="1:10" ht="15" customHeight="1" x14ac:dyDescent="0.2">
      <c r="A14" s="23" t="s">
        <v>196</v>
      </c>
      <c r="B14" t="s">
        <v>260</v>
      </c>
      <c r="C14" s="24">
        <v>2022</v>
      </c>
      <c r="D14" s="13">
        <v>0.21818180000000001</v>
      </c>
      <c r="E14" s="13">
        <v>0.25454549999999998</v>
      </c>
      <c r="F14" s="13">
        <v>0.23636360000000001</v>
      </c>
      <c r="G14" s="13">
        <v>0.12727269999999999</v>
      </c>
      <c r="H14" s="13">
        <v>0.16363639999999999</v>
      </c>
      <c r="I14" s="13">
        <v>0</v>
      </c>
      <c r="J14" s="13">
        <v>0</v>
      </c>
    </row>
    <row r="15" spans="1:10" ht="15" customHeight="1" x14ac:dyDescent="0.2">
      <c r="A15" s="23" t="s">
        <v>196</v>
      </c>
      <c r="B15" t="s">
        <v>260</v>
      </c>
      <c r="C15" s="24">
        <v>2021</v>
      </c>
      <c r="D15" s="13">
        <v>0.1219512</v>
      </c>
      <c r="E15" s="13">
        <v>0.2682927</v>
      </c>
      <c r="F15" s="13">
        <v>0.24390239999999999</v>
      </c>
      <c r="G15" s="13">
        <v>0.14634150000000001</v>
      </c>
      <c r="H15" s="13">
        <v>0.21951219999999999</v>
      </c>
      <c r="I15" s="13">
        <v>0</v>
      </c>
      <c r="J15" s="13">
        <v>0</v>
      </c>
    </row>
    <row r="16" spans="1:10" ht="15" customHeight="1" x14ac:dyDescent="0.2">
      <c r="A16" s="23" t="s">
        <v>196</v>
      </c>
      <c r="B16" t="s">
        <v>260</v>
      </c>
      <c r="C16" s="24">
        <v>2020</v>
      </c>
      <c r="D16" s="13">
        <v>0.17857139999999999</v>
      </c>
      <c r="E16" s="13">
        <v>0.28571429999999998</v>
      </c>
      <c r="F16" s="13">
        <v>0.14285709999999999</v>
      </c>
      <c r="G16" s="13">
        <v>0</v>
      </c>
      <c r="H16" s="13">
        <v>0.39285710000000001</v>
      </c>
      <c r="I16" s="13">
        <v>0</v>
      </c>
      <c r="J16" s="13">
        <v>0</v>
      </c>
    </row>
    <row r="17" spans="1:10" ht="15" customHeight="1" x14ac:dyDescent="0.2">
      <c r="A17" s="23" t="s">
        <v>196</v>
      </c>
      <c r="B17" t="s">
        <v>260</v>
      </c>
      <c r="C17" s="24">
        <v>2019</v>
      </c>
      <c r="D17" s="13">
        <v>0.29032259999999999</v>
      </c>
      <c r="E17" s="13">
        <v>0.3225806</v>
      </c>
      <c r="F17" s="13">
        <v>6.4516100000000007E-2</v>
      </c>
      <c r="G17" s="13">
        <v>6.4516100000000007E-2</v>
      </c>
      <c r="H17" s="13">
        <v>0.25806449999999997</v>
      </c>
      <c r="I17" s="13">
        <v>0</v>
      </c>
      <c r="J17" s="13">
        <v>0</v>
      </c>
    </row>
    <row r="18" spans="1:10" ht="15" customHeight="1" x14ac:dyDescent="0.2">
      <c r="A18" s="23" t="s">
        <v>196</v>
      </c>
      <c r="B18" t="s">
        <v>260</v>
      </c>
      <c r="C18" s="24">
        <v>2018</v>
      </c>
      <c r="D18" s="13">
        <v>0.1612903</v>
      </c>
      <c r="E18" s="13">
        <v>0.41935480000000003</v>
      </c>
      <c r="F18" s="13">
        <v>0.25806449999999997</v>
      </c>
      <c r="G18" s="13">
        <v>6.4516100000000007E-2</v>
      </c>
      <c r="H18" s="13">
        <v>9.6774200000000005E-2</v>
      </c>
      <c r="I18" s="13">
        <v>0</v>
      </c>
      <c r="J18" s="13">
        <v>0</v>
      </c>
    </row>
    <row r="19" spans="1:10" ht="15" customHeight="1" x14ac:dyDescent="0.2">
      <c r="A19" s="23" t="s">
        <v>198</v>
      </c>
      <c r="B19" t="s">
        <v>259</v>
      </c>
      <c r="C19" s="24">
        <v>2022</v>
      </c>
      <c r="D19" s="13">
        <v>9.2592599999999997E-2</v>
      </c>
      <c r="E19" s="13">
        <v>7.4074100000000004E-2</v>
      </c>
      <c r="F19" s="13">
        <v>3.7037E-2</v>
      </c>
      <c r="G19" s="13">
        <v>3.7037E-2</v>
      </c>
      <c r="H19" s="13">
        <v>0.75925929999999997</v>
      </c>
      <c r="I19" s="13">
        <v>0</v>
      </c>
      <c r="J19" s="13">
        <v>0</v>
      </c>
    </row>
    <row r="20" spans="1:10" ht="15" customHeight="1" x14ac:dyDescent="0.2">
      <c r="A20" s="23" t="s">
        <v>198</v>
      </c>
      <c r="B20" t="s">
        <v>259</v>
      </c>
      <c r="C20" s="24">
        <v>2021</v>
      </c>
      <c r="D20" s="13">
        <v>4.1666700000000001E-2</v>
      </c>
      <c r="E20" s="13">
        <v>6.25E-2</v>
      </c>
      <c r="F20" s="13">
        <v>0.1458333</v>
      </c>
      <c r="G20" s="13">
        <v>2.0833299999999999E-2</v>
      </c>
      <c r="H20" s="13">
        <v>0.72916669999999995</v>
      </c>
      <c r="I20" s="13">
        <v>0</v>
      </c>
      <c r="J20" s="13">
        <v>0</v>
      </c>
    </row>
    <row r="21" spans="1:10" ht="15" customHeight="1" x14ac:dyDescent="0.2">
      <c r="A21" s="23" t="s">
        <v>198</v>
      </c>
      <c r="B21" t="s">
        <v>259</v>
      </c>
      <c r="C21" s="24">
        <v>2020</v>
      </c>
      <c r="D21" s="13">
        <v>7.4074100000000004E-2</v>
      </c>
      <c r="E21" s="13">
        <v>0.37037039999999999</v>
      </c>
      <c r="F21" s="13">
        <v>0.29629630000000001</v>
      </c>
      <c r="G21" s="13">
        <v>3.7037E-2</v>
      </c>
      <c r="H21" s="13">
        <v>0.22222220000000001</v>
      </c>
      <c r="I21" s="13">
        <v>0</v>
      </c>
      <c r="J21" s="13">
        <v>0</v>
      </c>
    </row>
    <row r="22" spans="1:10" ht="15" customHeight="1" x14ac:dyDescent="0.2">
      <c r="A22" s="23" t="s">
        <v>198</v>
      </c>
      <c r="B22" t="s">
        <v>259</v>
      </c>
      <c r="C22" s="24">
        <v>2019</v>
      </c>
      <c r="D22" s="13">
        <v>0.27777780000000002</v>
      </c>
      <c r="E22" s="13">
        <v>0.1111111</v>
      </c>
      <c r="F22" s="13">
        <v>0.1111111</v>
      </c>
      <c r="G22" s="13">
        <v>0</v>
      </c>
      <c r="H22" s="13">
        <v>0.5</v>
      </c>
      <c r="I22" s="13">
        <v>0</v>
      </c>
      <c r="J22" s="13">
        <v>0</v>
      </c>
    </row>
    <row r="23" spans="1:10" ht="15" customHeight="1" x14ac:dyDescent="0.2">
      <c r="A23" s="23" t="s">
        <v>198</v>
      </c>
      <c r="B23" t="s">
        <v>259</v>
      </c>
      <c r="C23" s="24">
        <v>2018</v>
      </c>
      <c r="D23" s="13">
        <v>2.0408200000000001E-2</v>
      </c>
      <c r="E23" s="13">
        <v>0.22448979999999999</v>
      </c>
      <c r="F23" s="13">
        <v>6.1224500000000001E-2</v>
      </c>
      <c r="G23" s="13">
        <v>2.0408200000000001E-2</v>
      </c>
      <c r="H23" s="13">
        <v>0.6734694</v>
      </c>
      <c r="I23" s="13">
        <v>0</v>
      </c>
      <c r="J23" s="13">
        <v>0</v>
      </c>
    </row>
    <row r="24" spans="1:10" ht="15" customHeight="1" x14ac:dyDescent="0.2">
      <c r="A24" s="23" t="s">
        <v>198</v>
      </c>
      <c r="B24" t="s">
        <v>261</v>
      </c>
      <c r="C24" s="24">
        <v>2022</v>
      </c>
      <c r="D24" s="13">
        <v>0.1404494</v>
      </c>
      <c r="E24" s="13">
        <v>0.35393259999999999</v>
      </c>
      <c r="F24" s="13">
        <v>0.28089890000000001</v>
      </c>
      <c r="G24" s="13">
        <v>0.1404494</v>
      </c>
      <c r="H24" s="13">
        <v>8.4269700000000003E-2</v>
      </c>
      <c r="I24" s="13">
        <v>0</v>
      </c>
      <c r="J24" s="13">
        <v>0</v>
      </c>
    </row>
    <row r="25" spans="1:10" ht="15" customHeight="1" x14ac:dyDescent="0.2">
      <c r="A25" s="23" t="s">
        <v>198</v>
      </c>
      <c r="B25" t="s">
        <v>261</v>
      </c>
      <c r="C25" s="24">
        <v>2021</v>
      </c>
      <c r="D25" s="13">
        <v>0.134715</v>
      </c>
      <c r="E25" s="13">
        <v>0.39378239999999998</v>
      </c>
      <c r="F25" s="13">
        <v>0.21761659999999999</v>
      </c>
      <c r="G25" s="13">
        <v>0.15025910000000001</v>
      </c>
      <c r="H25" s="13">
        <v>0.10362689999999999</v>
      </c>
      <c r="I25" s="13">
        <v>0</v>
      </c>
      <c r="J25" s="13">
        <v>0</v>
      </c>
    </row>
    <row r="26" spans="1:10" ht="15" customHeight="1" x14ac:dyDescent="0.2">
      <c r="A26" s="23" t="s">
        <v>198</v>
      </c>
      <c r="B26" t="s">
        <v>261</v>
      </c>
      <c r="C26" s="24">
        <v>2020</v>
      </c>
      <c r="D26" s="13">
        <v>0.18285709999999999</v>
      </c>
      <c r="E26" s="13">
        <v>0.42857139999999999</v>
      </c>
      <c r="F26" s="13">
        <v>0.24</v>
      </c>
      <c r="G26" s="13">
        <v>0.04</v>
      </c>
      <c r="H26" s="13">
        <v>0.1085714</v>
      </c>
      <c r="I26" s="13">
        <v>0</v>
      </c>
      <c r="J26" s="13">
        <v>0</v>
      </c>
    </row>
    <row r="27" spans="1:10" ht="15" customHeight="1" x14ac:dyDescent="0.2">
      <c r="A27" s="23" t="s">
        <v>198</v>
      </c>
      <c r="B27" t="s">
        <v>261</v>
      </c>
      <c r="C27" s="24">
        <v>2019</v>
      </c>
      <c r="D27" s="13">
        <v>0.16363639999999999</v>
      </c>
      <c r="E27" s="13">
        <v>0.44242419999999999</v>
      </c>
      <c r="F27" s="13">
        <v>0.18787880000000001</v>
      </c>
      <c r="G27" s="13">
        <v>7.8787899999999994E-2</v>
      </c>
      <c r="H27" s="13">
        <v>0.1212121</v>
      </c>
      <c r="I27" s="13">
        <v>6.0606000000000002E-3</v>
      </c>
      <c r="J27" s="13">
        <v>0</v>
      </c>
    </row>
    <row r="28" spans="1:10" ht="15" customHeight="1" x14ac:dyDescent="0.2">
      <c r="A28" s="23" t="s">
        <v>198</v>
      </c>
      <c r="B28" t="s">
        <v>261</v>
      </c>
      <c r="C28" s="24">
        <v>2018</v>
      </c>
      <c r="D28" s="13">
        <v>8.8050299999999998E-2</v>
      </c>
      <c r="E28" s="13">
        <v>0.42767300000000003</v>
      </c>
      <c r="F28" s="13">
        <v>0.25786160000000002</v>
      </c>
      <c r="G28" s="13">
        <v>7.5471700000000003E-2</v>
      </c>
      <c r="H28" s="13">
        <v>0.15094340000000001</v>
      </c>
      <c r="I28" s="13">
        <v>0</v>
      </c>
      <c r="J28" s="13">
        <v>0</v>
      </c>
    </row>
    <row r="29" spans="1:10" ht="15" customHeight="1" x14ac:dyDescent="0.2">
      <c r="A29" s="23" t="s">
        <v>198</v>
      </c>
      <c r="B29" t="s">
        <v>262</v>
      </c>
      <c r="C29" s="24">
        <v>2022</v>
      </c>
      <c r="D29" s="13">
        <v>0</v>
      </c>
      <c r="E29" s="13">
        <v>0</v>
      </c>
      <c r="F29" s="13">
        <v>1</v>
      </c>
      <c r="G29" s="13">
        <v>0</v>
      </c>
      <c r="H29" s="13">
        <v>0</v>
      </c>
      <c r="I29" s="13">
        <v>0</v>
      </c>
      <c r="J29" s="13">
        <v>0</v>
      </c>
    </row>
    <row r="30" spans="1:10" ht="15" customHeight="1" x14ac:dyDescent="0.2">
      <c r="A30" s="23" t="s">
        <v>198</v>
      </c>
      <c r="B30" t="s">
        <v>262</v>
      </c>
      <c r="C30" s="24">
        <v>2021</v>
      </c>
      <c r="D30" s="13">
        <v>0</v>
      </c>
      <c r="E30" s="13">
        <v>1</v>
      </c>
      <c r="F30" s="13">
        <v>0</v>
      </c>
      <c r="G30" s="13">
        <v>0</v>
      </c>
      <c r="H30" s="13">
        <v>0</v>
      </c>
      <c r="I30" s="13">
        <v>0</v>
      </c>
      <c r="J30" s="13">
        <v>0</v>
      </c>
    </row>
    <row r="31" spans="1:10" ht="15" customHeight="1" x14ac:dyDescent="0.2">
      <c r="A31" s="23" t="s">
        <v>178</v>
      </c>
      <c r="B31" t="s">
        <v>259</v>
      </c>
      <c r="C31" s="24">
        <v>2022</v>
      </c>
      <c r="D31" s="13">
        <v>0.13043479999999999</v>
      </c>
      <c r="E31" s="13">
        <v>0.28260869999999999</v>
      </c>
      <c r="F31" s="13">
        <v>0.32608700000000002</v>
      </c>
      <c r="G31" s="13">
        <v>0.13043479999999999</v>
      </c>
      <c r="H31" s="13">
        <v>0.13043479999999999</v>
      </c>
      <c r="I31" s="13">
        <v>0</v>
      </c>
      <c r="J31" s="13">
        <v>0</v>
      </c>
    </row>
    <row r="32" spans="1:10" ht="15" customHeight="1" x14ac:dyDescent="0.2">
      <c r="A32" s="23" t="s">
        <v>178</v>
      </c>
      <c r="B32" t="s">
        <v>259</v>
      </c>
      <c r="C32" s="24">
        <v>2021</v>
      </c>
      <c r="D32" s="13">
        <v>0</v>
      </c>
      <c r="E32" s="13">
        <v>0.10256410000000001</v>
      </c>
      <c r="F32" s="13">
        <v>0.15384619999999999</v>
      </c>
      <c r="G32" s="13">
        <v>0.53846150000000004</v>
      </c>
      <c r="H32" s="13">
        <v>0.20512820000000001</v>
      </c>
      <c r="I32" s="13">
        <v>0</v>
      </c>
      <c r="J32" s="13">
        <v>0</v>
      </c>
    </row>
    <row r="33" spans="1:10" ht="15" customHeight="1" x14ac:dyDescent="0.2">
      <c r="A33" s="23" t="s">
        <v>178</v>
      </c>
      <c r="B33" t="s">
        <v>259</v>
      </c>
      <c r="C33" s="24">
        <v>2020</v>
      </c>
      <c r="D33" s="13">
        <v>0.26923079999999999</v>
      </c>
      <c r="E33" s="13">
        <v>0.30769229999999997</v>
      </c>
      <c r="F33" s="13">
        <v>0.20192309999999999</v>
      </c>
      <c r="G33" s="13">
        <v>0.1346154</v>
      </c>
      <c r="H33" s="13">
        <v>8.6538500000000004E-2</v>
      </c>
      <c r="I33" s="13">
        <v>0</v>
      </c>
      <c r="J33" s="13">
        <v>0</v>
      </c>
    </row>
    <row r="34" spans="1:10" ht="15" customHeight="1" x14ac:dyDescent="0.2">
      <c r="A34" s="23" t="s">
        <v>178</v>
      </c>
      <c r="B34" t="s">
        <v>259</v>
      </c>
      <c r="C34" s="24">
        <v>2019</v>
      </c>
      <c r="D34" s="13">
        <v>2.3809500000000001E-2</v>
      </c>
      <c r="E34" s="13">
        <v>0.27380949999999998</v>
      </c>
      <c r="F34" s="13">
        <v>8.3333299999999999E-2</v>
      </c>
      <c r="G34" s="13">
        <v>1.19048E-2</v>
      </c>
      <c r="H34" s="13">
        <v>0.60714290000000004</v>
      </c>
      <c r="I34" s="13">
        <v>0</v>
      </c>
      <c r="J34" s="13">
        <v>0</v>
      </c>
    </row>
    <row r="35" spans="1:10" ht="15" customHeight="1" x14ac:dyDescent="0.2">
      <c r="A35" s="23" t="s">
        <v>178</v>
      </c>
      <c r="B35" t="s">
        <v>259</v>
      </c>
      <c r="C35" s="24">
        <v>2018</v>
      </c>
      <c r="D35" s="13">
        <v>5.3571399999999998E-2</v>
      </c>
      <c r="E35" s="13">
        <v>0.375</v>
      </c>
      <c r="F35" s="13">
        <v>0.25</v>
      </c>
      <c r="G35" s="13">
        <v>0.14285709999999999</v>
      </c>
      <c r="H35" s="13">
        <v>0.17857139999999999</v>
      </c>
      <c r="I35" s="13">
        <v>0</v>
      </c>
      <c r="J35" s="13">
        <v>0</v>
      </c>
    </row>
    <row r="36" spans="1:10" ht="15" customHeight="1" x14ac:dyDescent="0.2">
      <c r="A36" s="23" t="s">
        <v>178</v>
      </c>
      <c r="B36" t="s">
        <v>263</v>
      </c>
      <c r="C36" s="24">
        <v>2022</v>
      </c>
      <c r="D36" s="13">
        <v>5.2631600000000001E-2</v>
      </c>
      <c r="E36" s="13">
        <v>0.63157890000000005</v>
      </c>
      <c r="F36" s="13">
        <v>0.1223684</v>
      </c>
      <c r="G36" s="13">
        <v>4.2105299999999998E-2</v>
      </c>
      <c r="H36" s="13">
        <v>0.1513158</v>
      </c>
      <c r="I36" s="13">
        <v>0</v>
      </c>
      <c r="J36" s="13">
        <v>0</v>
      </c>
    </row>
    <row r="37" spans="1:10" ht="15" customHeight="1" x14ac:dyDescent="0.2">
      <c r="A37" s="23" t="s">
        <v>178</v>
      </c>
      <c r="B37" t="s">
        <v>263</v>
      </c>
      <c r="C37" s="24">
        <v>2021</v>
      </c>
      <c r="D37" s="13">
        <v>7.7025200000000002E-2</v>
      </c>
      <c r="E37" s="13">
        <v>0.59362550000000003</v>
      </c>
      <c r="F37" s="13">
        <v>0.15272240000000001</v>
      </c>
      <c r="G37" s="13">
        <v>4.3824700000000001E-2</v>
      </c>
      <c r="H37" s="13">
        <v>0.13280210000000001</v>
      </c>
      <c r="I37" s="13">
        <v>0</v>
      </c>
      <c r="J37" s="13">
        <v>0</v>
      </c>
    </row>
    <row r="38" spans="1:10" ht="15" customHeight="1" x14ac:dyDescent="0.2">
      <c r="A38" s="23" t="s">
        <v>178</v>
      </c>
      <c r="B38" t="s">
        <v>263</v>
      </c>
      <c r="C38" s="24">
        <v>2020</v>
      </c>
      <c r="D38" s="13">
        <v>2.85714E-2</v>
      </c>
      <c r="E38" s="13">
        <v>0.71587299999999998</v>
      </c>
      <c r="F38" s="13">
        <v>0.1571429</v>
      </c>
      <c r="G38" s="13">
        <v>3.01587E-2</v>
      </c>
      <c r="H38" s="13">
        <v>6.8253999999999995E-2</v>
      </c>
      <c r="I38" s="13">
        <v>0</v>
      </c>
      <c r="J38" s="13">
        <v>0</v>
      </c>
    </row>
    <row r="39" spans="1:10" ht="15" customHeight="1" x14ac:dyDescent="0.2">
      <c r="A39" s="23" t="s">
        <v>178</v>
      </c>
      <c r="B39" t="s">
        <v>263</v>
      </c>
      <c r="C39" s="24">
        <v>2019</v>
      </c>
      <c r="D39" s="13">
        <v>0.122571</v>
      </c>
      <c r="E39" s="13">
        <v>0.60388640000000005</v>
      </c>
      <c r="F39" s="13">
        <v>0.15545590000000001</v>
      </c>
      <c r="G39" s="13">
        <v>6.2780299999999997E-2</v>
      </c>
      <c r="H39" s="13">
        <v>5.5306399999999999E-2</v>
      </c>
      <c r="I39" s="13">
        <v>0</v>
      </c>
      <c r="J39" s="13">
        <v>0</v>
      </c>
    </row>
    <row r="40" spans="1:10" ht="15" customHeight="1" x14ac:dyDescent="0.2">
      <c r="A40" s="23" t="s">
        <v>178</v>
      </c>
      <c r="B40" t="s">
        <v>263</v>
      </c>
      <c r="C40" s="24">
        <v>2018</v>
      </c>
      <c r="D40" s="13">
        <v>0.1086449</v>
      </c>
      <c r="E40" s="13">
        <v>0.51985979999999998</v>
      </c>
      <c r="F40" s="13">
        <v>0.1577103</v>
      </c>
      <c r="G40" s="13">
        <v>6.5420599999999995E-2</v>
      </c>
      <c r="H40" s="13">
        <v>0.14836450000000001</v>
      </c>
      <c r="I40" s="13">
        <v>0</v>
      </c>
      <c r="J40" s="13">
        <v>0</v>
      </c>
    </row>
    <row r="41" spans="1:10" ht="15" customHeight="1" x14ac:dyDescent="0.2">
      <c r="A41" s="23" t="s">
        <v>178</v>
      </c>
      <c r="B41" t="s">
        <v>262</v>
      </c>
      <c r="C41" s="24">
        <v>2022</v>
      </c>
      <c r="D41" s="13">
        <v>6.25E-2</v>
      </c>
      <c r="E41" s="13">
        <v>0.1875</v>
      </c>
      <c r="F41" s="13">
        <v>0.125</v>
      </c>
      <c r="G41" s="13">
        <v>0.375</v>
      </c>
      <c r="H41" s="13">
        <v>0.25</v>
      </c>
      <c r="I41" s="13">
        <v>0</v>
      </c>
      <c r="J41" s="13">
        <v>0</v>
      </c>
    </row>
    <row r="42" spans="1:10" ht="15" customHeight="1" x14ac:dyDescent="0.2">
      <c r="A42" s="23" t="s">
        <v>178</v>
      </c>
      <c r="B42" t="s">
        <v>262</v>
      </c>
      <c r="C42" s="24">
        <v>2021</v>
      </c>
      <c r="D42" s="13">
        <v>3.3333300000000003E-2</v>
      </c>
      <c r="E42" s="13">
        <v>0.1666667</v>
      </c>
      <c r="F42" s="13">
        <v>0.26666669999999998</v>
      </c>
      <c r="G42" s="13">
        <v>0.43333329999999998</v>
      </c>
      <c r="H42" s="13">
        <v>0.1</v>
      </c>
      <c r="I42" s="13">
        <v>0</v>
      </c>
      <c r="J42" s="13">
        <v>0</v>
      </c>
    </row>
    <row r="43" spans="1:10" ht="15" customHeight="1" x14ac:dyDescent="0.2">
      <c r="A43" s="23" t="s">
        <v>178</v>
      </c>
      <c r="B43" t="s">
        <v>262</v>
      </c>
      <c r="C43" s="24">
        <v>2020</v>
      </c>
      <c r="D43" s="13">
        <v>0.1363636</v>
      </c>
      <c r="E43" s="13">
        <v>0.1363636</v>
      </c>
      <c r="F43" s="13">
        <v>0.40909089999999998</v>
      </c>
      <c r="G43" s="13">
        <v>9.0909100000000007E-2</v>
      </c>
      <c r="H43" s="13">
        <v>0.22727269999999999</v>
      </c>
      <c r="I43" s="13">
        <v>0</v>
      </c>
      <c r="J43" s="13">
        <v>0</v>
      </c>
    </row>
    <row r="44" spans="1:10" ht="15" customHeight="1" x14ac:dyDescent="0.2">
      <c r="A44" s="23" t="s">
        <v>178</v>
      </c>
      <c r="B44" t="s">
        <v>262</v>
      </c>
      <c r="C44" s="24">
        <v>2019</v>
      </c>
      <c r="D44" s="13">
        <v>0.68421050000000005</v>
      </c>
      <c r="E44" s="13">
        <v>2.63158E-2</v>
      </c>
      <c r="F44" s="13">
        <v>5.2631600000000001E-2</v>
      </c>
      <c r="G44" s="13">
        <v>2.63158E-2</v>
      </c>
      <c r="H44" s="13">
        <v>0.2105263</v>
      </c>
      <c r="I44" s="13">
        <v>0</v>
      </c>
      <c r="J44" s="13">
        <v>0</v>
      </c>
    </row>
    <row r="45" spans="1:10" ht="15" customHeight="1" x14ac:dyDescent="0.2">
      <c r="A45" s="23" t="s">
        <v>178</v>
      </c>
      <c r="B45" t="s">
        <v>262</v>
      </c>
      <c r="C45" s="24">
        <v>2018</v>
      </c>
      <c r="D45" s="13">
        <v>7.4999999999999997E-2</v>
      </c>
      <c r="E45" s="13">
        <v>0.5</v>
      </c>
      <c r="F45" s="13">
        <v>0.2</v>
      </c>
      <c r="G45" s="13">
        <v>0.15</v>
      </c>
      <c r="H45" s="13">
        <v>7.4999999999999997E-2</v>
      </c>
      <c r="I45" s="13">
        <v>0</v>
      </c>
      <c r="J45" s="13">
        <v>0</v>
      </c>
    </row>
    <row r="46" spans="1:10" ht="15" customHeight="1" x14ac:dyDescent="0.2">
      <c r="A46" s="23" t="s">
        <v>178</v>
      </c>
      <c r="B46" t="s">
        <v>264</v>
      </c>
      <c r="C46" s="24">
        <v>2022</v>
      </c>
      <c r="D46" s="13">
        <v>6.6666699999999995E-2</v>
      </c>
      <c r="E46" s="13">
        <v>0.66666669999999995</v>
      </c>
      <c r="F46" s="13">
        <v>0</v>
      </c>
      <c r="G46" s="13">
        <v>0.13333329999999999</v>
      </c>
      <c r="H46" s="13">
        <v>0.13333329999999999</v>
      </c>
      <c r="I46" s="13">
        <v>0</v>
      </c>
      <c r="J46" s="13">
        <v>0</v>
      </c>
    </row>
    <row r="47" spans="1:10" ht="15" customHeight="1" x14ac:dyDescent="0.2">
      <c r="A47" s="23" t="s">
        <v>178</v>
      </c>
      <c r="B47" t="s">
        <v>264</v>
      </c>
      <c r="C47" s="24">
        <v>2021</v>
      </c>
      <c r="D47" s="13">
        <v>0</v>
      </c>
      <c r="E47" s="13">
        <v>0.3846154</v>
      </c>
      <c r="F47" s="13">
        <v>0.3846154</v>
      </c>
      <c r="G47" s="13">
        <v>7.6923099999999994E-2</v>
      </c>
      <c r="H47" s="13">
        <v>0.15384619999999999</v>
      </c>
      <c r="I47" s="13">
        <v>0</v>
      </c>
      <c r="J47" s="13">
        <v>0</v>
      </c>
    </row>
    <row r="48" spans="1:10" ht="15" customHeight="1" x14ac:dyDescent="0.2">
      <c r="A48" s="23" t="s">
        <v>178</v>
      </c>
      <c r="B48" t="s">
        <v>264</v>
      </c>
      <c r="C48" s="24">
        <v>2020</v>
      </c>
      <c r="D48" s="13">
        <v>0</v>
      </c>
      <c r="E48" s="13">
        <v>0.5</v>
      </c>
      <c r="F48" s="13">
        <v>0.42857139999999999</v>
      </c>
      <c r="G48" s="13">
        <v>0</v>
      </c>
      <c r="H48" s="13">
        <v>7.1428599999999995E-2</v>
      </c>
      <c r="I48" s="13">
        <v>0</v>
      </c>
      <c r="J48" s="13">
        <v>0</v>
      </c>
    </row>
    <row r="49" spans="1:10" ht="15" customHeight="1" x14ac:dyDescent="0.2">
      <c r="A49" s="23" t="s">
        <v>178</v>
      </c>
      <c r="B49" t="s">
        <v>264</v>
      </c>
      <c r="C49" s="24">
        <v>2019</v>
      </c>
      <c r="D49" s="13">
        <v>5.8823500000000001E-2</v>
      </c>
      <c r="E49" s="13">
        <v>0.58823530000000002</v>
      </c>
      <c r="F49" s="13">
        <v>5.8823500000000001E-2</v>
      </c>
      <c r="G49" s="13">
        <v>0.17647060000000001</v>
      </c>
      <c r="H49" s="13">
        <v>0.1176471</v>
      </c>
      <c r="I49" s="13">
        <v>0</v>
      </c>
      <c r="J49" s="13">
        <v>0</v>
      </c>
    </row>
    <row r="50" spans="1:10" ht="15" customHeight="1" x14ac:dyDescent="0.2">
      <c r="A50" s="23" t="s">
        <v>178</v>
      </c>
      <c r="B50" t="s">
        <v>264</v>
      </c>
      <c r="C50" s="24">
        <v>2018</v>
      </c>
      <c r="D50" s="13">
        <v>0.125</v>
      </c>
      <c r="E50" s="13">
        <v>0.375</v>
      </c>
      <c r="F50" s="13">
        <v>0.25</v>
      </c>
      <c r="G50" s="13">
        <v>0.125</v>
      </c>
      <c r="H50" s="13">
        <v>0.125</v>
      </c>
      <c r="I50" s="13">
        <v>0</v>
      </c>
      <c r="J50" s="13">
        <v>0</v>
      </c>
    </row>
    <row r="51" spans="1:10" ht="15" customHeight="1" x14ac:dyDescent="0.2">
      <c r="A51" s="23" t="s">
        <v>180</v>
      </c>
      <c r="B51" t="s">
        <v>259</v>
      </c>
      <c r="C51" s="24">
        <v>2022</v>
      </c>
      <c r="D51" s="13">
        <v>0.25</v>
      </c>
      <c r="E51" s="13">
        <v>0</v>
      </c>
      <c r="F51" s="13">
        <v>0</v>
      </c>
      <c r="G51" s="13">
        <v>0</v>
      </c>
      <c r="H51" s="13">
        <v>0.75</v>
      </c>
      <c r="I51" s="13">
        <v>0</v>
      </c>
      <c r="J51" s="13">
        <v>0</v>
      </c>
    </row>
    <row r="52" spans="1:10" ht="15" customHeight="1" x14ac:dyDescent="0.2">
      <c r="A52" s="23" t="s">
        <v>180</v>
      </c>
      <c r="B52" t="s">
        <v>259</v>
      </c>
      <c r="C52" s="24">
        <v>2021</v>
      </c>
      <c r="D52" s="13">
        <v>0</v>
      </c>
      <c r="E52" s="13">
        <v>0</v>
      </c>
      <c r="F52" s="13">
        <v>0</v>
      </c>
      <c r="G52" s="13">
        <v>0.8947368</v>
      </c>
      <c r="H52" s="13">
        <v>0.1052632</v>
      </c>
      <c r="I52" s="13">
        <v>0</v>
      </c>
      <c r="J52" s="13">
        <v>0</v>
      </c>
    </row>
    <row r="53" spans="1:10" ht="15" customHeight="1" x14ac:dyDescent="0.2">
      <c r="A53" s="23" t="s">
        <v>180</v>
      </c>
      <c r="B53" t="s">
        <v>259</v>
      </c>
      <c r="C53" s="24">
        <v>2020</v>
      </c>
      <c r="D53" s="13">
        <v>3.5714299999999997E-2</v>
      </c>
      <c r="E53" s="13">
        <v>0.14285709999999999</v>
      </c>
      <c r="F53" s="13">
        <v>0.35714289999999999</v>
      </c>
      <c r="G53" s="13">
        <v>0.46428570000000002</v>
      </c>
      <c r="H53" s="13">
        <v>0</v>
      </c>
      <c r="I53" s="13">
        <v>0</v>
      </c>
      <c r="J53" s="13">
        <v>0</v>
      </c>
    </row>
    <row r="54" spans="1:10" ht="15" customHeight="1" x14ac:dyDescent="0.2">
      <c r="A54" s="23" t="s">
        <v>180</v>
      </c>
      <c r="B54" t="s">
        <v>259</v>
      </c>
      <c r="C54" s="24">
        <v>2019</v>
      </c>
      <c r="D54" s="13">
        <v>0</v>
      </c>
      <c r="E54" s="13">
        <v>6.25E-2</v>
      </c>
      <c r="F54" s="13">
        <v>0.8125</v>
      </c>
      <c r="G54" s="13">
        <v>0.125</v>
      </c>
      <c r="H54" s="13">
        <v>0</v>
      </c>
      <c r="I54" s="13">
        <v>0</v>
      </c>
      <c r="J54" s="13">
        <v>0</v>
      </c>
    </row>
    <row r="55" spans="1:10" ht="15" customHeight="1" x14ac:dyDescent="0.2">
      <c r="A55" s="23" t="s">
        <v>180</v>
      </c>
      <c r="B55" t="s">
        <v>259</v>
      </c>
      <c r="C55">
        <v>2018</v>
      </c>
      <c r="D55" s="13">
        <v>0</v>
      </c>
      <c r="E55" s="13">
        <v>0.25</v>
      </c>
      <c r="F55" s="13">
        <v>0.75</v>
      </c>
      <c r="G55" s="13">
        <v>0</v>
      </c>
      <c r="H55" s="13">
        <v>0</v>
      </c>
      <c r="I55" s="13">
        <v>0</v>
      </c>
      <c r="J55" s="13">
        <v>0</v>
      </c>
    </row>
    <row r="56" spans="1:10" ht="15" customHeight="1" x14ac:dyDescent="0.2">
      <c r="A56" s="23" t="s">
        <v>180</v>
      </c>
      <c r="B56" t="s">
        <v>265</v>
      </c>
      <c r="C56">
        <v>2022</v>
      </c>
      <c r="D56" s="13">
        <v>3.1362300000000003E-2</v>
      </c>
      <c r="E56" s="13">
        <v>0.70107810000000004</v>
      </c>
      <c r="F56" s="13">
        <v>0.11368830000000001</v>
      </c>
      <c r="G56" s="13">
        <v>5.0963700000000001E-2</v>
      </c>
      <c r="H56" s="13">
        <v>0.1029075</v>
      </c>
      <c r="I56" s="13">
        <v>0</v>
      </c>
      <c r="J56" s="13">
        <v>0</v>
      </c>
    </row>
    <row r="57" spans="1:10" ht="15" customHeight="1" x14ac:dyDescent="0.2">
      <c r="A57" s="23" t="s">
        <v>180</v>
      </c>
      <c r="B57" t="s">
        <v>265</v>
      </c>
      <c r="C57">
        <v>2021</v>
      </c>
      <c r="D57" s="13">
        <v>2.5432E-2</v>
      </c>
      <c r="E57" s="13">
        <v>0.69677210000000001</v>
      </c>
      <c r="F57" s="13">
        <v>0.13465930000000001</v>
      </c>
      <c r="G57" s="13">
        <v>3.4561500000000002E-2</v>
      </c>
      <c r="H57" s="13">
        <v>0.1085752</v>
      </c>
      <c r="I57" s="13">
        <v>0</v>
      </c>
      <c r="J57" s="13">
        <v>0</v>
      </c>
    </row>
    <row r="58" spans="1:10" ht="15" customHeight="1" x14ac:dyDescent="0.2">
      <c r="A58" s="23" t="s">
        <v>180</v>
      </c>
      <c r="B58" t="s">
        <v>265</v>
      </c>
      <c r="C58">
        <v>2020</v>
      </c>
      <c r="D58" s="13">
        <v>3.4922799999999997E-2</v>
      </c>
      <c r="E58" s="13">
        <v>0.68938889999999997</v>
      </c>
      <c r="F58" s="13">
        <v>0.12424449999999999</v>
      </c>
      <c r="G58" s="13">
        <v>4.0967099999999999E-2</v>
      </c>
      <c r="H58" s="13">
        <v>0.1104768</v>
      </c>
      <c r="I58" s="13">
        <v>0</v>
      </c>
      <c r="J58" s="13">
        <v>0</v>
      </c>
    </row>
    <row r="59" spans="1:10" ht="15" customHeight="1" x14ac:dyDescent="0.2">
      <c r="A59" s="23" t="s">
        <v>180</v>
      </c>
      <c r="B59" t="s">
        <v>265</v>
      </c>
      <c r="C59">
        <v>2019</v>
      </c>
      <c r="D59" s="13">
        <v>3.2418099999999998E-2</v>
      </c>
      <c r="E59" s="13">
        <v>0.67912669999999997</v>
      </c>
      <c r="F59" s="13">
        <v>0.13000329999999999</v>
      </c>
      <c r="G59" s="13">
        <v>6.2851500000000005E-2</v>
      </c>
      <c r="H59" s="13">
        <v>9.5269599999999996E-2</v>
      </c>
      <c r="I59" s="13" t="s">
        <v>266</v>
      </c>
      <c r="J59" s="13">
        <v>0</v>
      </c>
    </row>
    <row r="60" spans="1:10" ht="15" customHeight="1" x14ac:dyDescent="0.2">
      <c r="A60" s="23" t="s">
        <v>180</v>
      </c>
      <c r="B60" t="s">
        <v>265</v>
      </c>
      <c r="C60">
        <v>2018</v>
      </c>
      <c r="D60" s="13">
        <v>3.2587900000000003E-2</v>
      </c>
      <c r="E60" s="13">
        <v>0.68051119999999998</v>
      </c>
      <c r="F60" s="13">
        <v>0.14025560000000001</v>
      </c>
      <c r="G60" s="13">
        <v>6.3258800000000004E-2</v>
      </c>
      <c r="H60" s="13">
        <v>8.3386600000000005E-2</v>
      </c>
      <c r="I60" s="13">
        <v>0</v>
      </c>
      <c r="J60" s="13">
        <v>0</v>
      </c>
    </row>
    <row r="61" spans="1:10" ht="15" customHeight="1" x14ac:dyDescent="0.2">
      <c r="A61" s="23" t="s">
        <v>180</v>
      </c>
      <c r="B61" t="s">
        <v>262</v>
      </c>
      <c r="C61">
        <v>2022</v>
      </c>
      <c r="D61" s="13">
        <v>0.115942</v>
      </c>
      <c r="E61" s="13">
        <v>0.60869569999999995</v>
      </c>
      <c r="F61" s="13">
        <v>0.14492749999999999</v>
      </c>
      <c r="G61" s="13">
        <v>0.115942</v>
      </c>
      <c r="H61" s="13">
        <v>1.44928E-2</v>
      </c>
      <c r="I61" s="13">
        <v>0</v>
      </c>
      <c r="J61" s="13">
        <v>0</v>
      </c>
    </row>
    <row r="62" spans="1:10" ht="15" customHeight="1" x14ac:dyDescent="0.2">
      <c r="A62" s="23" t="s">
        <v>180</v>
      </c>
      <c r="B62" t="s">
        <v>262</v>
      </c>
      <c r="C62">
        <v>2021</v>
      </c>
      <c r="D62" s="13">
        <v>0.3854167</v>
      </c>
      <c r="E62" s="13">
        <v>0.3854167</v>
      </c>
      <c r="F62" s="13">
        <v>6.25E-2</v>
      </c>
      <c r="G62" s="13">
        <v>8.3333299999999999E-2</v>
      </c>
      <c r="H62" s="13">
        <v>8.3333299999999999E-2</v>
      </c>
      <c r="I62" s="13">
        <v>0</v>
      </c>
      <c r="J62" s="13">
        <v>0</v>
      </c>
    </row>
    <row r="63" spans="1:10" ht="15" customHeight="1" x14ac:dyDescent="0.2">
      <c r="A63" s="23" t="s">
        <v>180</v>
      </c>
      <c r="B63" t="s">
        <v>262</v>
      </c>
      <c r="C63">
        <v>2020</v>
      </c>
      <c r="D63" s="13">
        <v>0.1895425</v>
      </c>
      <c r="E63" s="13">
        <v>0.6928105</v>
      </c>
      <c r="F63" s="13">
        <v>1.9607800000000002E-2</v>
      </c>
      <c r="G63" s="13">
        <v>0</v>
      </c>
      <c r="H63" s="13">
        <v>9.8039200000000007E-2</v>
      </c>
      <c r="I63" s="13">
        <v>0</v>
      </c>
      <c r="J63" s="13">
        <v>0</v>
      </c>
    </row>
    <row r="64" spans="1:10" ht="15" customHeight="1" x14ac:dyDescent="0.2">
      <c r="A64" s="23" t="s">
        <v>180</v>
      </c>
      <c r="B64" t="s">
        <v>262</v>
      </c>
      <c r="C64">
        <v>2019</v>
      </c>
      <c r="D64" s="13">
        <v>0</v>
      </c>
      <c r="E64" s="13">
        <v>0.40588239999999998</v>
      </c>
      <c r="F64" s="13">
        <v>0.4</v>
      </c>
      <c r="G64" s="13">
        <v>4.7058799999999998E-2</v>
      </c>
      <c r="H64" s="13">
        <v>0.14705879999999999</v>
      </c>
      <c r="I64" s="13">
        <v>0</v>
      </c>
      <c r="J64" s="13">
        <v>0</v>
      </c>
    </row>
    <row r="65" spans="1:10" ht="15" customHeight="1" x14ac:dyDescent="0.2">
      <c r="A65" s="23" t="s">
        <v>180</v>
      </c>
      <c r="B65" t="s">
        <v>262</v>
      </c>
      <c r="C65">
        <v>2018</v>
      </c>
      <c r="D65" s="13">
        <v>0</v>
      </c>
      <c r="E65" s="13">
        <v>4.9019600000000003E-2</v>
      </c>
      <c r="F65" s="13">
        <v>0.70588240000000002</v>
      </c>
      <c r="G65" s="13">
        <v>2.9411799999999998E-2</v>
      </c>
      <c r="H65" s="13">
        <v>0.2156863</v>
      </c>
      <c r="I65" s="13">
        <v>0</v>
      </c>
      <c r="J65" s="13">
        <v>0</v>
      </c>
    </row>
    <row r="66" spans="1:10" ht="15" customHeight="1" x14ac:dyDescent="0.2">
      <c r="A66" s="23" t="s">
        <v>180</v>
      </c>
      <c r="B66" t="s">
        <v>264</v>
      </c>
      <c r="C66">
        <v>2022</v>
      </c>
      <c r="D66" s="13">
        <v>0</v>
      </c>
      <c r="E66" s="13">
        <v>0.88095239999999997</v>
      </c>
      <c r="F66" s="13">
        <v>2.3809500000000001E-2</v>
      </c>
      <c r="G66" s="13">
        <v>4.7619000000000002E-2</v>
      </c>
      <c r="H66" s="13">
        <v>4.7619000000000002E-2</v>
      </c>
      <c r="I66" s="13">
        <v>0</v>
      </c>
      <c r="J66" s="13">
        <v>0</v>
      </c>
    </row>
    <row r="67" spans="1:10" ht="15" customHeight="1" x14ac:dyDescent="0.2">
      <c r="A67" s="23" t="s">
        <v>180</v>
      </c>
      <c r="B67" t="s">
        <v>264</v>
      </c>
      <c r="C67">
        <v>2021</v>
      </c>
      <c r="D67" s="13">
        <v>0</v>
      </c>
      <c r="E67" s="13">
        <v>0.45945950000000002</v>
      </c>
      <c r="F67" s="13">
        <v>0.32432430000000001</v>
      </c>
      <c r="G67" s="13">
        <v>0.2162162</v>
      </c>
      <c r="H67" s="13">
        <v>0</v>
      </c>
      <c r="I67" s="13">
        <v>0</v>
      </c>
      <c r="J67" s="13">
        <v>0</v>
      </c>
    </row>
    <row r="68" spans="1:10" ht="15" customHeight="1" x14ac:dyDescent="0.2">
      <c r="A68" s="23" t="s">
        <v>180</v>
      </c>
      <c r="B68" t="s">
        <v>264</v>
      </c>
      <c r="C68">
        <v>2020</v>
      </c>
      <c r="D68" s="13">
        <v>4.7619000000000002E-2</v>
      </c>
      <c r="E68" s="13">
        <v>0.19047620000000001</v>
      </c>
      <c r="F68" s="13">
        <v>0.71428570000000002</v>
      </c>
      <c r="G68" s="13">
        <v>4.7619000000000002E-2</v>
      </c>
      <c r="H68" s="13">
        <v>0</v>
      </c>
      <c r="I68" s="13">
        <v>0</v>
      </c>
      <c r="J68" s="13">
        <v>0</v>
      </c>
    </row>
    <row r="69" spans="1:10" ht="15" customHeight="1" x14ac:dyDescent="0.2">
      <c r="A69" s="23" t="s">
        <v>180</v>
      </c>
      <c r="B69" t="s">
        <v>264</v>
      </c>
      <c r="C69">
        <v>2019</v>
      </c>
      <c r="D69" s="13">
        <v>0</v>
      </c>
      <c r="E69" s="13">
        <v>0.43478260000000002</v>
      </c>
      <c r="F69" s="13">
        <v>0.56521739999999998</v>
      </c>
      <c r="G69" s="13">
        <v>0</v>
      </c>
      <c r="H69" s="13">
        <v>0</v>
      </c>
      <c r="I69" s="13">
        <v>0</v>
      </c>
      <c r="J69" s="13">
        <v>0</v>
      </c>
    </row>
    <row r="70" spans="1:10" ht="15" customHeight="1" x14ac:dyDescent="0.2">
      <c r="A70" s="23" t="s">
        <v>180</v>
      </c>
      <c r="B70" t="s">
        <v>264</v>
      </c>
      <c r="C70">
        <v>2018</v>
      </c>
      <c r="D70" s="13">
        <v>0</v>
      </c>
      <c r="E70" s="13">
        <v>0.1111111</v>
      </c>
      <c r="F70" s="13">
        <v>0.1111111</v>
      </c>
      <c r="G70" s="13">
        <v>0.44444440000000002</v>
      </c>
      <c r="H70" s="13">
        <v>0.3333333</v>
      </c>
      <c r="I70" s="13">
        <v>0</v>
      </c>
      <c r="J70" s="13">
        <v>0</v>
      </c>
    </row>
    <row r="71" spans="1:10" ht="15" customHeight="1" x14ac:dyDescent="0.2">
      <c r="A71" s="23" t="s">
        <v>200</v>
      </c>
      <c r="B71" t="s">
        <v>259</v>
      </c>
      <c r="C71">
        <v>2022</v>
      </c>
      <c r="D71" s="13">
        <v>0</v>
      </c>
      <c r="E71" s="13">
        <v>0</v>
      </c>
      <c r="F71" s="13">
        <v>0.26666669999999998</v>
      </c>
      <c r="G71" s="13">
        <v>0.58333330000000005</v>
      </c>
      <c r="H71" s="13">
        <v>0.15</v>
      </c>
      <c r="I71" s="13">
        <v>0</v>
      </c>
      <c r="J71" s="13">
        <v>0</v>
      </c>
    </row>
    <row r="72" spans="1:10" ht="15" customHeight="1" x14ac:dyDescent="0.2">
      <c r="A72" s="23" t="s">
        <v>200</v>
      </c>
      <c r="B72" t="s">
        <v>259</v>
      </c>
      <c r="C72">
        <v>2021</v>
      </c>
      <c r="D72" s="13">
        <v>0</v>
      </c>
      <c r="E72" s="13">
        <v>0</v>
      </c>
      <c r="F72" s="13">
        <v>0.25</v>
      </c>
      <c r="G72" s="13">
        <v>0.71428570000000002</v>
      </c>
      <c r="H72" s="13">
        <v>3.5714299999999997E-2</v>
      </c>
      <c r="I72" s="13">
        <v>0</v>
      </c>
      <c r="J72" s="13">
        <v>0</v>
      </c>
    </row>
    <row r="73" spans="1:10" ht="15" customHeight="1" x14ac:dyDescent="0.2">
      <c r="A73" s="23" t="s">
        <v>200</v>
      </c>
      <c r="B73" t="s">
        <v>259</v>
      </c>
      <c r="C73">
        <v>2020</v>
      </c>
      <c r="D73" s="13">
        <v>0</v>
      </c>
      <c r="E73" s="13">
        <v>3.6144599999999999E-2</v>
      </c>
      <c r="F73" s="13">
        <v>0.14457829999999999</v>
      </c>
      <c r="G73" s="13">
        <v>0.313253</v>
      </c>
      <c r="H73" s="13">
        <v>0.50602409999999998</v>
      </c>
      <c r="I73" s="13">
        <v>0</v>
      </c>
      <c r="J73" s="13">
        <v>0</v>
      </c>
    </row>
    <row r="74" spans="1:10" ht="15" customHeight="1" x14ac:dyDescent="0.2">
      <c r="A74" s="23" t="s">
        <v>200</v>
      </c>
      <c r="B74" t="s">
        <v>259</v>
      </c>
      <c r="C74">
        <v>2019</v>
      </c>
      <c r="D74" s="13">
        <v>0</v>
      </c>
      <c r="E74" s="13">
        <v>0.14285709999999999</v>
      </c>
      <c r="F74" s="13">
        <v>0.28571429999999998</v>
      </c>
      <c r="G74" s="13">
        <v>0.28571429999999998</v>
      </c>
      <c r="H74" s="13">
        <v>0.28571429999999998</v>
      </c>
      <c r="I74" s="13">
        <v>0</v>
      </c>
      <c r="J74" s="13">
        <v>0</v>
      </c>
    </row>
    <row r="75" spans="1:10" ht="15" customHeight="1" x14ac:dyDescent="0.2">
      <c r="A75" s="23" t="s">
        <v>200</v>
      </c>
      <c r="B75" t="s">
        <v>259</v>
      </c>
      <c r="C75">
        <v>2018</v>
      </c>
      <c r="D75" s="13">
        <v>0</v>
      </c>
      <c r="E75" s="13">
        <v>0</v>
      </c>
      <c r="F75" s="13">
        <v>0</v>
      </c>
      <c r="G75" s="13">
        <v>1</v>
      </c>
      <c r="H75" s="13">
        <v>0</v>
      </c>
      <c r="I75" s="13">
        <v>0</v>
      </c>
      <c r="J75" s="13">
        <v>0</v>
      </c>
    </row>
    <row r="76" spans="1:10" ht="15" customHeight="1" x14ac:dyDescent="0.2">
      <c r="A76" s="23" t="s">
        <v>200</v>
      </c>
      <c r="B76" t="s">
        <v>267</v>
      </c>
      <c r="C76">
        <v>2022</v>
      </c>
      <c r="D76" s="13">
        <v>5.6029000000000001E-3</v>
      </c>
      <c r="E76" s="13">
        <v>2.19245E-2</v>
      </c>
      <c r="F76" s="13">
        <v>0.52691840000000001</v>
      </c>
      <c r="G76" s="13">
        <v>0.32375150000000003</v>
      </c>
      <c r="H76" s="13">
        <v>0.1215591</v>
      </c>
      <c r="I76" s="13" t="s">
        <v>266</v>
      </c>
      <c r="J76" s="13">
        <v>0</v>
      </c>
    </row>
    <row r="77" spans="1:10" ht="15" customHeight="1" x14ac:dyDescent="0.2">
      <c r="A77" s="23" t="s">
        <v>200</v>
      </c>
      <c r="B77" t="s">
        <v>267</v>
      </c>
      <c r="C77">
        <v>2021</v>
      </c>
      <c r="D77" s="13">
        <v>2.2523E-3</v>
      </c>
      <c r="E77" s="13">
        <v>2.6526500000000001E-2</v>
      </c>
      <c r="F77" s="13">
        <v>0.52402400000000005</v>
      </c>
      <c r="G77" s="13">
        <v>0.32982980000000001</v>
      </c>
      <c r="H77" s="13">
        <v>0.1173674</v>
      </c>
      <c r="I77" s="13">
        <v>0</v>
      </c>
      <c r="J77" s="13">
        <v>0</v>
      </c>
    </row>
    <row r="78" spans="1:10" ht="15" customHeight="1" x14ac:dyDescent="0.2">
      <c r="A78" s="23" t="s">
        <v>200</v>
      </c>
      <c r="B78" t="s">
        <v>267</v>
      </c>
      <c r="C78">
        <v>2020</v>
      </c>
      <c r="D78" s="13">
        <v>3.8352999999999998E-3</v>
      </c>
      <c r="E78" s="13">
        <v>2.5568899999999999E-2</v>
      </c>
      <c r="F78" s="13">
        <v>0.53362310000000002</v>
      </c>
      <c r="G78" s="13">
        <v>0.31449759999999999</v>
      </c>
      <c r="H78" s="13">
        <v>0.1224751</v>
      </c>
      <c r="I78" s="13">
        <v>0</v>
      </c>
      <c r="J78" s="13">
        <v>0</v>
      </c>
    </row>
    <row r="79" spans="1:10" ht="15" customHeight="1" x14ac:dyDescent="0.2">
      <c r="A79" s="23" t="s">
        <v>200</v>
      </c>
      <c r="B79" t="s">
        <v>267</v>
      </c>
      <c r="C79">
        <v>2019</v>
      </c>
      <c r="D79" s="13">
        <v>9.4833999999999995E-3</v>
      </c>
      <c r="E79" s="13">
        <v>2.2959799999999999E-2</v>
      </c>
      <c r="F79" s="13">
        <v>0.51634639999999998</v>
      </c>
      <c r="G79" s="13">
        <v>0.33865729999999999</v>
      </c>
      <c r="H79" s="13">
        <v>0.1123035</v>
      </c>
      <c r="I79" s="13" t="s">
        <v>266</v>
      </c>
      <c r="J79" s="13">
        <v>0</v>
      </c>
    </row>
    <row r="80" spans="1:10" ht="15" customHeight="1" x14ac:dyDescent="0.2">
      <c r="A80" s="23" t="s">
        <v>200</v>
      </c>
      <c r="B80" t="s">
        <v>267</v>
      </c>
      <c r="C80">
        <v>2018</v>
      </c>
      <c r="D80" s="13">
        <v>3.4163000000000002E-3</v>
      </c>
      <c r="E80" s="13">
        <v>1.2445100000000001E-2</v>
      </c>
      <c r="F80" s="13">
        <v>0.53245489999999995</v>
      </c>
      <c r="G80" s="13">
        <v>0.34480230000000001</v>
      </c>
      <c r="H80" s="13">
        <v>0.1068814</v>
      </c>
      <c r="I80" s="13">
        <v>0</v>
      </c>
      <c r="J80" s="13">
        <v>0</v>
      </c>
    </row>
    <row r="81" spans="1:10" ht="15" customHeight="1" x14ac:dyDescent="0.2">
      <c r="A81" s="23" t="s">
        <v>200</v>
      </c>
      <c r="B81" t="s">
        <v>262</v>
      </c>
      <c r="C81">
        <v>2022</v>
      </c>
      <c r="D81" s="13">
        <v>0</v>
      </c>
      <c r="E81" s="13">
        <v>6.9767399999999993E-2</v>
      </c>
      <c r="F81" s="13">
        <v>2.32558E-2</v>
      </c>
      <c r="G81" s="13">
        <v>0.79069769999999995</v>
      </c>
      <c r="H81" s="13">
        <v>9.3023300000000003E-2</v>
      </c>
      <c r="I81" s="13">
        <v>2.32558E-2</v>
      </c>
      <c r="J81" s="13">
        <v>0</v>
      </c>
    </row>
    <row r="82" spans="1:10" ht="15" customHeight="1" x14ac:dyDescent="0.2">
      <c r="A82" s="23" t="s">
        <v>200</v>
      </c>
      <c r="B82" t="s">
        <v>262</v>
      </c>
      <c r="C82">
        <v>2021</v>
      </c>
      <c r="D82" s="13">
        <v>0</v>
      </c>
      <c r="E82" s="13">
        <v>0</v>
      </c>
      <c r="F82" s="13">
        <v>0.358209</v>
      </c>
      <c r="G82" s="13">
        <v>0.641791</v>
      </c>
      <c r="H82" s="13">
        <v>0</v>
      </c>
      <c r="I82" s="13">
        <v>0</v>
      </c>
      <c r="J82" s="13">
        <v>0</v>
      </c>
    </row>
    <row r="83" spans="1:10" ht="15" customHeight="1" x14ac:dyDescent="0.2">
      <c r="A83" s="23" t="s">
        <v>200</v>
      </c>
      <c r="B83" t="s">
        <v>262</v>
      </c>
      <c r="C83">
        <v>2020</v>
      </c>
      <c r="D83" s="13">
        <v>0</v>
      </c>
      <c r="E83" s="13">
        <v>0</v>
      </c>
      <c r="F83" s="13">
        <v>0.24</v>
      </c>
      <c r="G83" s="13">
        <v>0.76</v>
      </c>
      <c r="H83" s="13">
        <v>0</v>
      </c>
      <c r="I83" s="13">
        <v>0</v>
      </c>
      <c r="J83" s="13">
        <v>0</v>
      </c>
    </row>
    <row r="84" spans="1:10" ht="15" customHeight="1" x14ac:dyDescent="0.2">
      <c r="A84" s="23" t="s">
        <v>200</v>
      </c>
      <c r="B84" t="s">
        <v>262</v>
      </c>
      <c r="C84">
        <v>2019</v>
      </c>
      <c r="D84" s="13">
        <v>0</v>
      </c>
      <c r="E84" s="13">
        <v>2.1739100000000001E-2</v>
      </c>
      <c r="F84" s="13">
        <v>0.1956522</v>
      </c>
      <c r="G84" s="13">
        <v>0.76086960000000003</v>
      </c>
      <c r="H84" s="13">
        <v>2.1739100000000001E-2</v>
      </c>
      <c r="I84" s="13">
        <v>0</v>
      </c>
      <c r="J84" s="13">
        <v>0</v>
      </c>
    </row>
    <row r="85" spans="1:10" ht="15" customHeight="1" x14ac:dyDescent="0.2">
      <c r="A85" s="23" t="s">
        <v>200</v>
      </c>
      <c r="B85" t="s">
        <v>262</v>
      </c>
      <c r="C85">
        <v>2018</v>
      </c>
      <c r="D85" s="13">
        <v>0</v>
      </c>
      <c r="E85" s="13">
        <v>0</v>
      </c>
      <c r="F85" s="13">
        <v>0.1</v>
      </c>
      <c r="G85" s="13">
        <v>0.7</v>
      </c>
      <c r="H85" s="13">
        <v>0.2</v>
      </c>
      <c r="I85" s="13">
        <v>0</v>
      </c>
      <c r="J85" s="13">
        <v>0</v>
      </c>
    </row>
    <row r="86" spans="1:10" ht="15" customHeight="1" x14ac:dyDescent="0.2">
      <c r="A86" s="23" t="s">
        <v>268</v>
      </c>
      <c r="B86" t="s">
        <v>269</v>
      </c>
      <c r="C86">
        <v>2022</v>
      </c>
      <c r="D86" s="13">
        <v>1.06693E-2</v>
      </c>
      <c r="E86" s="13">
        <v>1.9399E-3</v>
      </c>
      <c r="F86" s="13">
        <v>4.89816E-2</v>
      </c>
      <c r="G86" s="13">
        <v>0.78903979999999996</v>
      </c>
      <c r="H86" s="13">
        <v>0.14936949999999999</v>
      </c>
      <c r="I86" s="13">
        <v>0</v>
      </c>
      <c r="J86" s="13">
        <v>0</v>
      </c>
    </row>
    <row r="87" spans="1:10" ht="15" customHeight="1" x14ac:dyDescent="0.2">
      <c r="A87" s="23" t="s">
        <v>268</v>
      </c>
      <c r="B87" t="s">
        <v>269</v>
      </c>
      <c r="C87">
        <v>2021</v>
      </c>
      <c r="D87" s="13">
        <v>5.1730000000000005E-4</v>
      </c>
      <c r="E87" s="13">
        <v>3.104E-3</v>
      </c>
      <c r="F87" s="13">
        <v>3.6213099999999998E-2</v>
      </c>
      <c r="G87" s="13">
        <v>0.82152099999999995</v>
      </c>
      <c r="H87" s="13">
        <v>0.13864460000000001</v>
      </c>
      <c r="I87" s="13">
        <v>0</v>
      </c>
      <c r="J87" s="13">
        <v>0</v>
      </c>
    </row>
    <row r="88" spans="1:10" ht="15" customHeight="1" x14ac:dyDescent="0.2">
      <c r="A88" s="23" t="s">
        <v>268</v>
      </c>
      <c r="B88" t="s">
        <v>269</v>
      </c>
      <c r="C88">
        <v>2020</v>
      </c>
      <c r="D88" s="13">
        <v>6.2272999999999998E-3</v>
      </c>
      <c r="E88" s="13">
        <v>7.2652000000000003E-3</v>
      </c>
      <c r="F88" s="13">
        <v>3.5806999999999999E-2</v>
      </c>
      <c r="G88" s="13">
        <v>0.82667360000000001</v>
      </c>
      <c r="H88" s="13">
        <v>0.124027</v>
      </c>
      <c r="I88" s="13">
        <v>0</v>
      </c>
      <c r="J88" s="13">
        <v>0</v>
      </c>
    </row>
    <row r="89" spans="1:10" ht="15" customHeight="1" x14ac:dyDescent="0.2">
      <c r="A89" s="23" t="s">
        <v>268</v>
      </c>
      <c r="B89" t="s">
        <v>269</v>
      </c>
      <c r="C89">
        <v>2019</v>
      </c>
      <c r="D89" s="13">
        <v>3.2894999999999999E-3</v>
      </c>
      <c r="E89" s="13">
        <v>4.3860000000000001E-3</v>
      </c>
      <c r="F89" s="13">
        <v>2.0833299999999999E-2</v>
      </c>
      <c r="G89" s="13">
        <v>0.841557</v>
      </c>
      <c r="H89" s="13">
        <v>0.1299342</v>
      </c>
      <c r="I89" s="13">
        <v>0</v>
      </c>
      <c r="J89" s="13">
        <v>0</v>
      </c>
    </row>
    <row r="90" spans="1:10" ht="15" customHeight="1" x14ac:dyDescent="0.2">
      <c r="A90" s="23" t="s">
        <v>268</v>
      </c>
      <c r="B90" t="s">
        <v>269</v>
      </c>
      <c r="C90">
        <v>2018</v>
      </c>
      <c r="D90" s="13">
        <v>1.0549000000000001E-3</v>
      </c>
      <c r="E90" s="13">
        <v>1.5823E-3</v>
      </c>
      <c r="F90" s="13">
        <v>3.1645600000000003E-2</v>
      </c>
      <c r="G90" s="13">
        <v>0.86708859999999999</v>
      </c>
      <c r="H90" s="13">
        <v>9.86287E-2</v>
      </c>
      <c r="I90" s="13">
        <v>0</v>
      </c>
      <c r="J90" s="13">
        <v>0</v>
      </c>
    </row>
    <row r="91" spans="1:10" ht="15" customHeight="1" x14ac:dyDescent="0.2">
      <c r="A91" s="23" t="s">
        <v>268</v>
      </c>
      <c r="B91" t="s">
        <v>270</v>
      </c>
      <c r="C91">
        <v>2022</v>
      </c>
      <c r="D91" s="13">
        <v>0</v>
      </c>
      <c r="E91" s="13">
        <v>0</v>
      </c>
      <c r="F91" s="13">
        <v>0</v>
      </c>
      <c r="G91" s="13">
        <v>1</v>
      </c>
      <c r="H91" s="13">
        <v>0</v>
      </c>
      <c r="I91" s="13">
        <v>0</v>
      </c>
      <c r="J91" s="13">
        <v>0</v>
      </c>
    </row>
    <row r="92" spans="1:10" ht="15" customHeight="1" x14ac:dyDescent="0.2">
      <c r="A92" s="23" t="s">
        <v>268</v>
      </c>
      <c r="B92" t="s">
        <v>270</v>
      </c>
      <c r="C92">
        <v>2021</v>
      </c>
      <c r="D92" s="13">
        <v>0</v>
      </c>
      <c r="E92" s="13">
        <v>0</v>
      </c>
      <c r="F92" s="13">
        <v>0</v>
      </c>
      <c r="G92" s="13">
        <v>1</v>
      </c>
      <c r="H92" s="13">
        <v>0</v>
      </c>
      <c r="I92" s="13">
        <v>0</v>
      </c>
      <c r="J92" s="13">
        <v>0</v>
      </c>
    </row>
    <row r="93" spans="1:10" ht="15" customHeight="1" x14ac:dyDescent="0.2">
      <c r="A93" s="23" t="s">
        <v>268</v>
      </c>
      <c r="B93" t="s">
        <v>270</v>
      </c>
      <c r="C93">
        <v>2020</v>
      </c>
      <c r="D93" s="13">
        <v>0</v>
      </c>
      <c r="E93" s="13">
        <v>0</v>
      </c>
      <c r="F93" s="13">
        <v>0</v>
      </c>
      <c r="G93" s="13">
        <v>1</v>
      </c>
      <c r="H93" s="13">
        <v>0</v>
      </c>
      <c r="I93" s="13">
        <v>0</v>
      </c>
      <c r="J93" s="13">
        <v>0</v>
      </c>
    </row>
    <row r="94" spans="1:10" ht="15" customHeight="1" x14ac:dyDescent="0.2">
      <c r="A94" s="23" t="s">
        <v>268</v>
      </c>
      <c r="B94" t="s">
        <v>270</v>
      </c>
      <c r="C94">
        <v>2019</v>
      </c>
      <c r="D94" s="13">
        <v>0</v>
      </c>
      <c r="E94" s="13">
        <v>0</v>
      </c>
      <c r="F94" s="13">
        <v>0</v>
      </c>
      <c r="G94" s="13">
        <v>1</v>
      </c>
      <c r="H94" s="13">
        <v>0</v>
      </c>
      <c r="I94" s="13">
        <v>0</v>
      </c>
      <c r="J94" s="13">
        <v>0</v>
      </c>
    </row>
    <row r="95" spans="1:10" ht="15" customHeight="1" x14ac:dyDescent="0.2">
      <c r="A95" s="23" t="s">
        <v>268</v>
      </c>
      <c r="B95" t="s">
        <v>270</v>
      </c>
      <c r="C95">
        <v>2018</v>
      </c>
      <c r="D95" s="13">
        <v>0</v>
      </c>
      <c r="E95" s="13">
        <v>0</v>
      </c>
      <c r="F95" s="13">
        <v>0</v>
      </c>
      <c r="G95" s="13">
        <v>1</v>
      </c>
      <c r="H95" s="13">
        <v>0</v>
      </c>
      <c r="I95" s="13">
        <v>0</v>
      </c>
      <c r="J95" s="13">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defaultColWidth="11.5546875" defaultRowHeight="15.6" x14ac:dyDescent="0.2"/>
  <cols>
    <col min="1" max="1" width="13.33203125" customWidth="1"/>
    <col min="2" max="2" width="97" customWidth="1"/>
    <col min="3" max="3" width="11.5546875" customWidth="1"/>
  </cols>
  <sheetData>
    <row r="1" spans="1:2" ht="33.75" customHeight="1" x14ac:dyDescent="0.2">
      <c r="A1" s="9" t="s">
        <v>271</v>
      </c>
    </row>
    <row r="2" spans="1:2" ht="15.75" x14ac:dyDescent="0.25">
      <c r="A2" s="40" t="s">
        <v>272</v>
      </c>
      <c r="B2" s="40" t="s">
        <v>273</v>
      </c>
    </row>
    <row r="3" spans="1:2" ht="42.75" x14ac:dyDescent="0.2">
      <c r="A3" s="41" t="s">
        <v>274</v>
      </c>
      <c r="B3" s="42" t="s">
        <v>275</v>
      </c>
    </row>
    <row r="4" spans="1:2" ht="57" x14ac:dyDescent="0.2">
      <c r="A4" s="41" t="s">
        <v>276</v>
      </c>
      <c r="B4" s="42" t="s">
        <v>277</v>
      </c>
    </row>
    <row r="5" spans="1:2" ht="28.5" x14ac:dyDescent="0.2">
      <c r="A5" s="41" t="s">
        <v>278</v>
      </c>
      <c r="B5" s="42" t="s">
        <v>279</v>
      </c>
    </row>
    <row r="6" spans="1:2" ht="42.75" x14ac:dyDescent="0.2">
      <c r="A6" s="41" t="s">
        <v>280</v>
      </c>
      <c r="B6" s="42" t="s">
        <v>281</v>
      </c>
    </row>
    <row r="7" spans="1:2" ht="185.25" x14ac:dyDescent="0.2">
      <c r="A7" s="41" t="s">
        <v>282</v>
      </c>
      <c r="B7" s="42" t="s">
        <v>283</v>
      </c>
    </row>
    <row r="8" spans="1:2" ht="42.75" x14ac:dyDescent="0.2">
      <c r="A8" s="41" t="s">
        <v>284</v>
      </c>
      <c r="B8" s="42" t="s">
        <v>285</v>
      </c>
    </row>
    <row r="9" spans="1:2" ht="57" x14ac:dyDescent="0.2">
      <c r="A9" s="41" t="s">
        <v>286</v>
      </c>
      <c r="B9" s="42" t="s">
        <v>287</v>
      </c>
    </row>
    <row r="10" spans="1:2" ht="71.25" x14ac:dyDescent="0.2">
      <c r="A10" s="41" t="s">
        <v>288</v>
      </c>
      <c r="B10" s="42" t="s">
        <v>289</v>
      </c>
    </row>
    <row r="11" spans="1:2" ht="42.75" x14ac:dyDescent="0.2">
      <c r="A11" s="41" t="s">
        <v>290</v>
      </c>
      <c r="B11" s="42" t="s">
        <v>291</v>
      </c>
    </row>
    <row r="12" spans="1:2" ht="42.75" x14ac:dyDescent="0.2">
      <c r="A12" s="41" t="s">
        <v>292</v>
      </c>
      <c r="B12" s="42" t="s">
        <v>293</v>
      </c>
    </row>
    <row r="13" spans="1:2" ht="28.5" x14ac:dyDescent="0.2">
      <c r="A13" s="41" t="s">
        <v>294</v>
      </c>
      <c r="B13" s="42" t="s">
        <v>295</v>
      </c>
    </row>
    <row r="14" spans="1:2" ht="15" x14ac:dyDescent="0.2">
      <c r="A14" s="41" t="s">
        <v>296</v>
      </c>
      <c r="B14" s="42" t="s">
        <v>297</v>
      </c>
    </row>
    <row r="15" spans="1:2" ht="71.25" x14ac:dyDescent="0.2">
      <c r="A15" s="41" t="s">
        <v>298</v>
      </c>
      <c r="B15" s="42" t="s">
        <v>299</v>
      </c>
    </row>
    <row r="16" spans="1:2" ht="15" x14ac:dyDescent="0.2">
      <c r="A16" s="41" t="s">
        <v>300</v>
      </c>
      <c r="B16" s="43" t="s">
        <v>301</v>
      </c>
    </row>
    <row r="17" spans="1:2" ht="28.5" x14ac:dyDescent="0.2">
      <c r="A17" s="41" t="s">
        <v>302</v>
      </c>
      <c r="B17" s="42" t="s">
        <v>303</v>
      </c>
    </row>
  </sheetData>
  <hyperlinks>
    <hyperlink ref="B16" r:id="rId1"/>
  </hyperlinks>
  <pageMargins left="0.70000000000000007" right="0.70000000000000007" top="0.75" bottom="0.75" header="0.30000000000000004" footer="0.30000000000000004"/>
  <pageSetup paperSize="0" fitToWidth="0" fitToHeight="0" orientation="portrait" horizontalDpi="0" verticalDpi="0" copie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workbookViewId="0"/>
  </sheetViews>
  <sheetFormatPr defaultColWidth="11.6640625" defaultRowHeight="15.6" x14ac:dyDescent="0.2"/>
  <cols>
    <col min="1" max="1" width="45" customWidth="1"/>
    <col min="2" max="2" width="18.5546875" style="12" bestFit="1" customWidth="1"/>
    <col min="3" max="3" width="22.88671875" style="13" bestFit="1" customWidth="1"/>
    <col min="4" max="4" width="11.21875" style="12" bestFit="1" customWidth="1"/>
    <col min="5" max="5" width="18.5546875" style="12" bestFit="1" customWidth="1"/>
    <col min="6" max="6" width="22.88671875" style="13" bestFit="1" customWidth="1"/>
    <col min="7" max="7" width="11.21875" style="12" bestFit="1" customWidth="1"/>
    <col min="8" max="8" width="18.5546875" style="12" bestFit="1" customWidth="1"/>
    <col min="9" max="9" width="22.88671875" style="13" bestFit="1" customWidth="1"/>
    <col min="10" max="10" width="11.21875" style="12" bestFit="1" customWidth="1"/>
    <col min="11" max="11" width="18.5546875" style="12" bestFit="1" customWidth="1"/>
    <col min="12" max="12" width="22.88671875" style="13" bestFit="1" customWidth="1"/>
    <col min="13" max="13" width="11.21875" style="12" bestFit="1" customWidth="1"/>
    <col min="14" max="14" width="18.5546875" style="12" bestFit="1" customWidth="1"/>
    <col min="15" max="15" width="22.88671875" style="13" bestFit="1" customWidth="1"/>
    <col min="16" max="16" width="11.21875" style="12" bestFit="1" customWidth="1"/>
    <col min="17" max="17" width="11.6640625" customWidth="1"/>
  </cols>
  <sheetData>
    <row r="1" spans="1:16" ht="35.1" customHeight="1" x14ac:dyDescent="0.2">
      <c r="A1" s="9" t="s">
        <v>6</v>
      </c>
      <c r="B1" s="10"/>
      <c r="C1" s="11"/>
      <c r="D1" s="10"/>
    </row>
    <row r="2" spans="1:16" s="19" customFormat="1" ht="17.45" customHeight="1" x14ac:dyDescent="0.2">
      <c r="A2" s="14" t="s">
        <v>7</v>
      </c>
      <c r="B2" s="15"/>
      <c r="C2" s="16"/>
      <c r="D2" s="10"/>
      <c r="E2" s="17"/>
      <c r="F2" s="18"/>
      <c r="G2" s="17"/>
      <c r="H2" s="17"/>
      <c r="I2" s="18"/>
      <c r="J2" s="17"/>
      <c r="K2" s="17"/>
      <c r="L2" s="18"/>
      <c r="M2" s="17"/>
      <c r="N2" s="17"/>
      <c r="O2" s="18"/>
      <c r="P2" s="17"/>
    </row>
    <row r="3" spans="1:16" s="23" customFormat="1" ht="15" customHeight="1" x14ac:dyDescent="0.25">
      <c r="A3" s="20" t="s">
        <v>8</v>
      </c>
      <c r="B3" s="21" t="s">
        <v>9</v>
      </c>
      <c r="C3" s="22" t="s">
        <v>10</v>
      </c>
      <c r="D3" s="21" t="s">
        <v>11</v>
      </c>
      <c r="E3" s="21" t="s">
        <v>12</v>
      </c>
      <c r="F3" s="22" t="s">
        <v>13</v>
      </c>
      <c r="G3" s="21" t="s">
        <v>14</v>
      </c>
      <c r="H3" s="21" t="s">
        <v>15</v>
      </c>
      <c r="I3" s="22" t="s">
        <v>16</v>
      </c>
      <c r="J3" s="21" t="s">
        <v>17</v>
      </c>
      <c r="K3" s="21" t="s">
        <v>18</v>
      </c>
      <c r="L3" s="22" t="s">
        <v>19</v>
      </c>
      <c r="M3" s="21" t="s">
        <v>20</v>
      </c>
      <c r="N3" s="21" t="s">
        <v>21</v>
      </c>
      <c r="O3" s="22" t="s">
        <v>22</v>
      </c>
      <c r="P3" s="21" t="s">
        <v>23</v>
      </c>
    </row>
    <row r="4" spans="1:16" ht="15" customHeight="1" x14ac:dyDescent="0.2">
      <c r="A4" t="s">
        <v>24</v>
      </c>
      <c r="B4" s="12" t="s">
        <v>25</v>
      </c>
      <c r="C4" s="13" t="s">
        <v>25</v>
      </c>
      <c r="D4" s="12" t="s">
        <v>25</v>
      </c>
      <c r="E4" s="12" t="s">
        <v>25</v>
      </c>
      <c r="F4" s="13" t="s">
        <v>25</v>
      </c>
      <c r="G4" s="12" t="s">
        <v>25</v>
      </c>
      <c r="H4" s="12" t="s">
        <v>26</v>
      </c>
      <c r="I4" s="13" t="s">
        <v>26</v>
      </c>
      <c r="J4" s="12">
        <v>0</v>
      </c>
      <c r="K4" s="12" t="s">
        <v>25</v>
      </c>
      <c r="L4" s="13" t="s">
        <v>25</v>
      </c>
      <c r="M4" s="12" t="s">
        <v>25</v>
      </c>
      <c r="N4" s="12" t="s">
        <v>26</v>
      </c>
      <c r="O4" s="13" t="s">
        <v>26</v>
      </c>
      <c r="P4" s="12">
        <v>0</v>
      </c>
    </row>
    <row r="5" spans="1:16" ht="15" customHeight="1" x14ac:dyDescent="0.2">
      <c r="A5" t="s">
        <v>27</v>
      </c>
      <c r="B5" s="12" t="s">
        <v>25</v>
      </c>
      <c r="C5" s="13" t="s">
        <v>25</v>
      </c>
      <c r="D5" s="12" t="s">
        <v>25</v>
      </c>
      <c r="E5" s="12" t="s">
        <v>25</v>
      </c>
      <c r="F5" s="13" t="s">
        <v>25</v>
      </c>
      <c r="G5" s="12" t="s">
        <v>25</v>
      </c>
      <c r="H5" s="12" t="s">
        <v>25</v>
      </c>
      <c r="I5" s="13" t="s">
        <v>25</v>
      </c>
      <c r="J5" s="12" t="s">
        <v>25</v>
      </c>
      <c r="K5" s="12" t="s">
        <v>25</v>
      </c>
      <c r="L5" s="13" t="s">
        <v>25</v>
      </c>
      <c r="M5" s="12" t="s">
        <v>25</v>
      </c>
      <c r="N5" s="12" t="s">
        <v>25</v>
      </c>
      <c r="O5" s="13" t="s">
        <v>25</v>
      </c>
      <c r="P5" s="12" t="s">
        <v>25</v>
      </c>
    </row>
    <row r="6" spans="1:16" ht="15" customHeight="1" x14ac:dyDescent="0.2">
      <c r="A6" t="s">
        <v>28</v>
      </c>
      <c r="B6" s="12">
        <v>10</v>
      </c>
      <c r="C6" s="13">
        <v>0.83333330000000005</v>
      </c>
      <c r="D6" s="12">
        <v>10</v>
      </c>
      <c r="E6" s="12">
        <v>15</v>
      </c>
      <c r="F6" s="13">
        <v>0.72222220000000004</v>
      </c>
      <c r="G6" s="12">
        <v>20</v>
      </c>
      <c r="H6" s="12">
        <v>5</v>
      </c>
      <c r="I6" s="13">
        <v>0.85714290000000004</v>
      </c>
      <c r="J6" s="12">
        <v>5</v>
      </c>
      <c r="K6" s="12">
        <v>5</v>
      </c>
      <c r="L6" s="13">
        <v>0.83333330000000005</v>
      </c>
      <c r="M6" s="12">
        <v>5</v>
      </c>
      <c r="N6" s="12" t="s">
        <v>25</v>
      </c>
      <c r="O6" s="13" t="s">
        <v>25</v>
      </c>
      <c r="P6" s="12" t="s">
        <v>25</v>
      </c>
    </row>
    <row r="7" spans="1:16" ht="15" customHeight="1" x14ac:dyDescent="0.2">
      <c r="A7" t="s">
        <v>29</v>
      </c>
      <c r="B7" s="12">
        <v>15</v>
      </c>
      <c r="C7" s="13">
        <v>1</v>
      </c>
      <c r="D7" s="12">
        <v>15</v>
      </c>
      <c r="E7" s="12" t="s">
        <v>25</v>
      </c>
      <c r="F7" s="13" t="s">
        <v>25</v>
      </c>
      <c r="G7" s="12" t="s">
        <v>25</v>
      </c>
      <c r="H7" s="12" t="s">
        <v>25</v>
      </c>
      <c r="I7" s="13" t="s">
        <v>25</v>
      </c>
      <c r="J7" s="12" t="s">
        <v>25</v>
      </c>
      <c r="K7" s="12">
        <v>5</v>
      </c>
      <c r="L7" s="13">
        <v>1</v>
      </c>
      <c r="M7" s="12">
        <v>5</v>
      </c>
      <c r="N7" s="12" t="s">
        <v>26</v>
      </c>
      <c r="O7" s="13" t="s">
        <v>26</v>
      </c>
      <c r="P7" s="12">
        <v>0</v>
      </c>
    </row>
    <row r="8" spans="1:16" ht="15" customHeight="1" x14ac:dyDescent="0.2">
      <c r="A8" t="s">
        <v>30</v>
      </c>
      <c r="B8" s="12">
        <v>0</v>
      </c>
      <c r="C8" s="13">
        <v>0</v>
      </c>
      <c r="D8" s="12" t="s">
        <v>25</v>
      </c>
      <c r="E8" s="12">
        <v>0</v>
      </c>
      <c r="F8" s="24">
        <v>0</v>
      </c>
      <c r="G8" s="12" t="s">
        <v>25</v>
      </c>
      <c r="H8" s="12" t="s">
        <v>26</v>
      </c>
      <c r="I8" s="13" t="s">
        <v>26</v>
      </c>
      <c r="J8" s="12">
        <v>0</v>
      </c>
      <c r="K8" s="12" t="s">
        <v>25</v>
      </c>
      <c r="L8" s="13" t="s">
        <v>25</v>
      </c>
      <c r="M8" s="12" t="s">
        <v>25</v>
      </c>
      <c r="N8" s="12" t="s">
        <v>26</v>
      </c>
      <c r="O8" s="13" t="s">
        <v>26</v>
      </c>
      <c r="P8" s="12">
        <v>0</v>
      </c>
    </row>
    <row r="9" spans="1:16" ht="15" customHeight="1" x14ac:dyDescent="0.2">
      <c r="A9" t="s">
        <v>31</v>
      </c>
      <c r="B9" s="12" t="s">
        <v>26</v>
      </c>
      <c r="C9" s="13" t="s">
        <v>26</v>
      </c>
      <c r="D9" s="12">
        <v>0</v>
      </c>
      <c r="E9" s="12" t="s">
        <v>26</v>
      </c>
      <c r="F9" s="24" t="s">
        <v>26</v>
      </c>
      <c r="G9" s="12">
        <v>0</v>
      </c>
      <c r="H9" s="12" t="s">
        <v>26</v>
      </c>
      <c r="I9" s="13" t="s">
        <v>26</v>
      </c>
      <c r="J9" s="12">
        <v>0</v>
      </c>
      <c r="K9" s="12" t="s">
        <v>25</v>
      </c>
      <c r="L9" s="24" t="s">
        <v>25</v>
      </c>
      <c r="M9" s="12" t="s">
        <v>25</v>
      </c>
      <c r="N9" s="12" t="s">
        <v>25</v>
      </c>
      <c r="O9" s="13" t="s">
        <v>25</v>
      </c>
      <c r="P9" s="12" t="s">
        <v>25</v>
      </c>
    </row>
    <row r="10" spans="1:16" ht="15" customHeight="1" x14ac:dyDescent="0.2">
      <c r="A10" t="s">
        <v>32</v>
      </c>
      <c r="B10" s="12">
        <v>15</v>
      </c>
      <c r="C10" s="13">
        <v>0.8125</v>
      </c>
      <c r="D10" s="12">
        <v>15</v>
      </c>
      <c r="E10" s="12">
        <v>15</v>
      </c>
      <c r="F10" s="13">
        <v>0.7</v>
      </c>
      <c r="G10" s="12">
        <v>20</v>
      </c>
      <c r="H10" s="12">
        <v>10</v>
      </c>
      <c r="I10" s="13">
        <v>0.8</v>
      </c>
      <c r="J10" s="12">
        <v>15</v>
      </c>
      <c r="K10" s="12">
        <v>10</v>
      </c>
      <c r="L10" s="13">
        <v>0.8</v>
      </c>
      <c r="M10" s="12">
        <v>10</v>
      </c>
      <c r="N10" s="12">
        <v>15</v>
      </c>
      <c r="O10" s="13">
        <v>0.84210529999999995</v>
      </c>
      <c r="P10" s="12">
        <v>20</v>
      </c>
    </row>
    <row r="11" spans="1:16" ht="15" customHeight="1" x14ac:dyDescent="0.2">
      <c r="A11" t="s">
        <v>33</v>
      </c>
      <c r="B11" s="12" t="s">
        <v>26</v>
      </c>
      <c r="C11" s="13" t="s">
        <v>26</v>
      </c>
      <c r="D11" s="12">
        <v>0</v>
      </c>
      <c r="E11" s="12" t="s">
        <v>26</v>
      </c>
      <c r="F11" s="13" t="s">
        <v>26</v>
      </c>
      <c r="G11" s="12">
        <v>0</v>
      </c>
      <c r="H11" s="12" t="s">
        <v>26</v>
      </c>
      <c r="I11" s="13" t="s">
        <v>26</v>
      </c>
      <c r="J11" s="12">
        <v>0</v>
      </c>
      <c r="K11" s="12" t="s">
        <v>25</v>
      </c>
      <c r="L11" s="13" t="s">
        <v>25</v>
      </c>
      <c r="M11" s="12" t="s">
        <v>25</v>
      </c>
      <c r="N11" s="12" t="s">
        <v>26</v>
      </c>
      <c r="O11" s="13" t="s">
        <v>26</v>
      </c>
      <c r="P11" s="12">
        <v>0</v>
      </c>
    </row>
    <row r="12" spans="1:16" ht="15" customHeight="1" x14ac:dyDescent="0.2">
      <c r="A12" t="s">
        <v>34</v>
      </c>
      <c r="B12" s="12">
        <v>5</v>
      </c>
      <c r="C12" s="13">
        <v>1</v>
      </c>
      <c r="D12" s="12">
        <v>5</v>
      </c>
      <c r="E12" s="12" t="s">
        <v>25</v>
      </c>
      <c r="F12" s="13" t="s">
        <v>25</v>
      </c>
      <c r="G12" s="12" t="s">
        <v>25</v>
      </c>
      <c r="H12" s="12">
        <v>5</v>
      </c>
      <c r="I12" s="13">
        <v>0.85714290000000004</v>
      </c>
      <c r="J12" s="12">
        <v>5</v>
      </c>
      <c r="K12" s="12">
        <v>10</v>
      </c>
      <c r="L12" s="13">
        <v>1</v>
      </c>
      <c r="M12" s="12">
        <v>10</v>
      </c>
      <c r="N12" s="12">
        <v>5</v>
      </c>
      <c r="O12" s="13">
        <v>0.85714290000000004</v>
      </c>
      <c r="P12" s="12">
        <v>5</v>
      </c>
    </row>
    <row r="13" spans="1:16" ht="15" customHeight="1" x14ac:dyDescent="0.2">
      <c r="A13" t="s">
        <v>35</v>
      </c>
      <c r="B13" s="12" t="s">
        <v>26</v>
      </c>
      <c r="C13" s="13" t="s">
        <v>26</v>
      </c>
      <c r="D13" s="12">
        <v>0</v>
      </c>
      <c r="E13" s="12">
        <v>0</v>
      </c>
      <c r="F13" s="13">
        <v>0</v>
      </c>
      <c r="G13" s="12" t="s">
        <v>25</v>
      </c>
      <c r="H13" s="12">
        <v>0</v>
      </c>
      <c r="I13" s="13">
        <v>0</v>
      </c>
      <c r="J13" s="12" t="s">
        <v>25</v>
      </c>
      <c r="K13" s="12" t="s">
        <v>25</v>
      </c>
      <c r="L13" s="13" t="s">
        <v>25</v>
      </c>
      <c r="M13" s="12" t="s">
        <v>25</v>
      </c>
      <c r="N13" s="12" t="s">
        <v>25</v>
      </c>
      <c r="O13" s="13" t="s">
        <v>25</v>
      </c>
      <c r="P13" s="12" t="s">
        <v>25</v>
      </c>
    </row>
    <row r="14" spans="1:16" ht="15" customHeight="1" x14ac:dyDescent="0.2">
      <c r="A14" t="s">
        <v>36</v>
      </c>
      <c r="B14" s="12" t="s">
        <v>25</v>
      </c>
      <c r="C14" s="13" t="s">
        <v>25</v>
      </c>
      <c r="D14" s="12" t="s">
        <v>25</v>
      </c>
      <c r="E14" s="12">
        <v>0</v>
      </c>
      <c r="F14" s="13">
        <v>0</v>
      </c>
      <c r="G14" s="12" t="s">
        <v>25</v>
      </c>
      <c r="H14" s="12" t="s">
        <v>25</v>
      </c>
      <c r="I14" s="13" t="s">
        <v>25</v>
      </c>
      <c r="J14" s="12" t="s">
        <v>25</v>
      </c>
      <c r="K14" s="12" t="s">
        <v>26</v>
      </c>
      <c r="L14" s="13" t="s">
        <v>26</v>
      </c>
      <c r="M14" s="12">
        <v>0</v>
      </c>
      <c r="N14" s="12" t="s">
        <v>25</v>
      </c>
      <c r="O14" s="13" t="s">
        <v>25</v>
      </c>
      <c r="P14" s="12" t="s">
        <v>25</v>
      </c>
    </row>
    <row r="15" spans="1:16" ht="15" customHeight="1" x14ac:dyDescent="0.2">
      <c r="A15" t="s">
        <v>37</v>
      </c>
      <c r="B15" s="12" t="s">
        <v>25</v>
      </c>
      <c r="C15" s="13" t="s">
        <v>25</v>
      </c>
      <c r="D15" s="12" t="s">
        <v>25</v>
      </c>
      <c r="E15" s="12" t="s">
        <v>25</v>
      </c>
      <c r="F15" s="13" t="s">
        <v>25</v>
      </c>
      <c r="G15" s="12" t="s">
        <v>25</v>
      </c>
      <c r="H15" s="12" t="s">
        <v>25</v>
      </c>
      <c r="I15" s="13" t="s">
        <v>25</v>
      </c>
      <c r="J15" s="12" t="s">
        <v>25</v>
      </c>
      <c r="K15" s="12">
        <v>5</v>
      </c>
      <c r="L15" s="13">
        <v>1</v>
      </c>
      <c r="M15" s="12">
        <v>5</v>
      </c>
      <c r="N15" s="12" t="s">
        <v>25</v>
      </c>
      <c r="O15" s="13" t="s">
        <v>25</v>
      </c>
      <c r="P15" s="12" t="s">
        <v>25</v>
      </c>
    </row>
    <row r="16" spans="1:16" ht="15" customHeight="1" x14ac:dyDescent="0.2">
      <c r="A16" s="25" t="s">
        <v>38</v>
      </c>
      <c r="B16" s="26" t="s">
        <v>25</v>
      </c>
      <c r="C16" s="27" t="s">
        <v>25</v>
      </c>
      <c r="D16" s="26" t="s">
        <v>25</v>
      </c>
      <c r="E16" s="26" t="s">
        <v>26</v>
      </c>
      <c r="F16" s="27" t="s">
        <v>26</v>
      </c>
      <c r="G16" s="26">
        <v>0</v>
      </c>
      <c r="H16" s="26" t="s">
        <v>26</v>
      </c>
      <c r="I16" s="27" t="s">
        <v>26</v>
      </c>
      <c r="J16" s="26">
        <v>0</v>
      </c>
      <c r="K16" s="26" t="s">
        <v>26</v>
      </c>
      <c r="L16" s="27" t="s">
        <v>26</v>
      </c>
      <c r="M16" s="26">
        <v>0</v>
      </c>
      <c r="N16" s="26" t="s">
        <v>26</v>
      </c>
      <c r="O16" s="27" t="s">
        <v>26</v>
      </c>
      <c r="P16" s="26">
        <v>0</v>
      </c>
    </row>
    <row r="17" spans="1:16" ht="15" customHeight="1" x14ac:dyDescent="0.2">
      <c r="A17" t="s">
        <v>39</v>
      </c>
      <c r="B17" s="12">
        <v>55</v>
      </c>
      <c r="C17" s="13">
        <v>0.81538460000000001</v>
      </c>
      <c r="D17" s="12">
        <v>65</v>
      </c>
      <c r="E17" s="12">
        <v>40</v>
      </c>
      <c r="F17" s="13">
        <v>0.73214290000000004</v>
      </c>
      <c r="G17" s="12">
        <v>55</v>
      </c>
      <c r="H17" s="12">
        <v>30</v>
      </c>
      <c r="I17" s="13">
        <v>0.81578949999999995</v>
      </c>
      <c r="J17" s="12">
        <v>40</v>
      </c>
      <c r="K17" s="12">
        <v>40</v>
      </c>
      <c r="L17" s="13">
        <v>0.93333330000000003</v>
      </c>
      <c r="M17" s="12">
        <v>45</v>
      </c>
      <c r="N17" s="12">
        <v>35</v>
      </c>
      <c r="O17" s="13">
        <v>0.81818179999999996</v>
      </c>
      <c r="P17" s="12">
        <v>45</v>
      </c>
    </row>
    <row r="18"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5"/>
  <sheetViews>
    <sheetView workbookViewId="0"/>
  </sheetViews>
  <sheetFormatPr defaultColWidth="11.5546875" defaultRowHeight="15.6" x14ac:dyDescent="0.2"/>
  <cols>
    <col min="1" max="1" width="45" customWidth="1"/>
    <col min="2" max="2" width="18.5546875" style="12" bestFit="1" customWidth="1"/>
    <col min="3" max="3" width="22.88671875" style="13" bestFit="1" customWidth="1"/>
    <col min="4" max="4" width="11.21875" style="12" bestFit="1" customWidth="1"/>
    <col min="5" max="5" width="18.5546875" style="12" bestFit="1" customWidth="1"/>
    <col min="6" max="6" width="22.88671875" style="13" bestFit="1" customWidth="1"/>
    <col min="7" max="7" width="11.21875" style="12" bestFit="1" customWidth="1"/>
    <col min="8" max="8" width="18.5546875" style="12" bestFit="1" customWidth="1"/>
    <col min="9" max="9" width="22.88671875" style="13" bestFit="1" customWidth="1"/>
    <col min="10" max="10" width="11.21875" style="12" bestFit="1" customWidth="1"/>
    <col min="11" max="11" width="18.5546875" style="12" bestFit="1" customWidth="1"/>
    <col min="12" max="12" width="22.88671875" style="13" bestFit="1" customWidth="1"/>
    <col min="13" max="13" width="11.21875" style="12" bestFit="1" customWidth="1"/>
    <col min="14" max="14" width="18.5546875" style="12" bestFit="1" customWidth="1"/>
    <col min="15" max="15" width="22.88671875" style="13" bestFit="1" customWidth="1"/>
    <col min="16" max="16" width="11.21875" style="12" bestFit="1" customWidth="1"/>
    <col min="17" max="17" width="11.5546875" customWidth="1"/>
  </cols>
  <sheetData>
    <row r="1" spans="1:16" ht="35.1" customHeight="1" x14ac:dyDescent="0.2">
      <c r="A1" s="9" t="s">
        <v>40</v>
      </c>
    </row>
    <row r="2" spans="1:16" ht="17.45" customHeight="1" x14ac:dyDescent="0.2">
      <c r="A2" s="14" t="s">
        <v>7</v>
      </c>
    </row>
    <row r="3" spans="1:16" s="23" customFormat="1" ht="15" customHeight="1" x14ac:dyDescent="0.25">
      <c r="A3" s="20" t="s">
        <v>8</v>
      </c>
      <c r="B3" s="21" t="s">
        <v>9</v>
      </c>
      <c r="C3" s="22" t="s">
        <v>10</v>
      </c>
      <c r="D3" s="21" t="s">
        <v>11</v>
      </c>
      <c r="E3" s="21" t="s">
        <v>12</v>
      </c>
      <c r="F3" s="22" t="s">
        <v>13</v>
      </c>
      <c r="G3" s="21" t="s">
        <v>14</v>
      </c>
      <c r="H3" s="21" t="s">
        <v>15</v>
      </c>
      <c r="I3" s="22" t="s">
        <v>16</v>
      </c>
      <c r="J3" s="21" t="s">
        <v>17</v>
      </c>
      <c r="K3" s="21" t="s">
        <v>18</v>
      </c>
      <c r="L3" s="22" t="s">
        <v>19</v>
      </c>
      <c r="M3" s="21" t="s">
        <v>20</v>
      </c>
      <c r="N3" s="21" t="s">
        <v>21</v>
      </c>
      <c r="O3" s="22" t="s">
        <v>22</v>
      </c>
      <c r="P3" s="21" t="s">
        <v>23</v>
      </c>
    </row>
    <row r="4" spans="1:16" ht="15" customHeight="1" x14ac:dyDescent="0.2">
      <c r="A4" t="s">
        <v>41</v>
      </c>
      <c r="B4" s="12">
        <v>15</v>
      </c>
      <c r="C4" s="13">
        <v>0.93333330000000003</v>
      </c>
      <c r="D4" s="12">
        <v>15</v>
      </c>
      <c r="E4" s="12">
        <v>20</v>
      </c>
      <c r="F4" s="13">
        <v>1</v>
      </c>
      <c r="G4" s="12">
        <v>20</v>
      </c>
      <c r="H4" s="12">
        <v>15</v>
      </c>
      <c r="I4" s="13">
        <v>1</v>
      </c>
      <c r="J4" s="12">
        <v>15</v>
      </c>
      <c r="K4" s="12">
        <v>20</v>
      </c>
      <c r="L4" s="13">
        <v>0.95238100000000003</v>
      </c>
      <c r="M4" s="12">
        <v>20</v>
      </c>
      <c r="N4" s="12">
        <v>20</v>
      </c>
      <c r="O4" s="13">
        <v>1</v>
      </c>
      <c r="P4" s="12">
        <v>20</v>
      </c>
    </row>
    <row r="5" spans="1:16" ht="15" customHeight="1" x14ac:dyDescent="0.2">
      <c r="A5" t="s">
        <v>42</v>
      </c>
      <c r="B5" s="12">
        <v>60</v>
      </c>
      <c r="C5" s="13">
        <v>0.95081970000000005</v>
      </c>
      <c r="D5" s="12">
        <v>60</v>
      </c>
      <c r="E5" s="12">
        <v>80</v>
      </c>
      <c r="F5" s="13">
        <v>0.87912089999999998</v>
      </c>
      <c r="G5" s="12">
        <v>90</v>
      </c>
      <c r="H5" s="12">
        <v>70</v>
      </c>
      <c r="I5" s="13">
        <v>0.87179490000000004</v>
      </c>
      <c r="J5" s="12">
        <v>80</v>
      </c>
      <c r="K5" s="12">
        <v>60</v>
      </c>
      <c r="L5" s="13">
        <v>0.88571429999999995</v>
      </c>
      <c r="M5" s="12">
        <v>70</v>
      </c>
      <c r="N5" s="12">
        <v>30</v>
      </c>
      <c r="O5" s="13">
        <v>0.80555560000000004</v>
      </c>
      <c r="P5" s="12">
        <v>35</v>
      </c>
    </row>
    <row r="6" spans="1:16" ht="15" customHeight="1" x14ac:dyDescent="0.2">
      <c r="A6" t="s">
        <v>43</v>
      </c>
      <c r="B6" s="12">
        <v>15</v>
      </c>
      <c r="C6" s="13">
        <v>1</v>
      </c>
      <c r="D6" s="12">
        <v>15</v>
      </c>
      <c r="E6" s="12">
        <v>20</v>
      </c>
      <c r="F6" s="13">
        <v>0.78571429999999998</v>
      </c>
      <c r="G6" s="12">
        <v>30</v>
      </c>
      <c r="H6" s="12">
        <v>10</v>
      </c>
      <c r="I6" s="13">
        <v>0.73333329999999997</v>
      </c>
      <c r="J6" s="12">
        <v>15</v>
      </c>
      <c r="K6" s="12">
        <v>10</v>
      </c>
      <c r="L6" s="13">
        <v>0.5625</v>
      </c>
      <c r="M6" s="12">
        <v>15</v>
      </c>
      <c r="N6" s="12">
        <v>5</v>
      </c>
      <c r="O6" s="13">
        <v>0.71428570000000002</v>
      </c>
      <c r="P6" s="12">
        <v>5</v>
      </c>
    </row>
    <row r="7" spans="1:16" ht="15" customHeight="1" x14ac:dyDescent="0.2">
      <c r="A7" t="s">
        <v>44</v>
      </c>
      <c r="B7" s="12">
        <v>10</v>
      </c>
      <c r="C7" s="13">
        <v>1</v>
      </c>
      <c r="D7" s="12">
        <v>10</v>
      </c>
      <c r="E7" s="12">
        <v>10</v>
      </c>
      <c r="F7" s="13">
        <v>0.8</v>
      </c>
      <c r="G7" s="12">
        <v>10</v>
      </c>
      <c r="H7" s="12">
        <v>10</v>
      </c>
      <c r="I7" s="13">
        <v>1</v>
      </c>
      <c r="J7" s="12">
        <v>10</v>
      </c>
      <c r="K7" s="12">
        <v>5</v>
      </c>
      <c r="L7" s="13">
        <v>1</v>
      </c>
      <c r="M7" s="12">
        <v>5</v>
      </c>
      <c r="N7" s="12">
        <v>15</v>
      </c>
      <c r="O7" s="13">
        <v>1</v>
      </c>
      <c r="P7" s="12">
        <v>15</v>
      </c>
    </row>
    <row r="8" spans="1:16" ht="15" customHeight="1" x14ac:dyDescent="0.2">
      <c r="A8" t="s">
        <v>45</v>
      </c>
      <c r="B8" s="12" t="s">
        <v>25</v>
      </c>
      <c r="C8" s="13" t="s">
        <v>25</v>
      </c>
      <c r="D8" s="12" t="s">
        <v>25</v>
      </c>
      <c r="E8" s="12" t="s">
        <v>25</v>
      </c>
      <c r="F8" s="13" t="s">
        <v>25</v>
      </c>
      <c r="G8" s="12" t="s">
        <v>25</v>
      </c>
      <c r="H8" s="12" t="s">
        <v>25</v>
      </c>
      <c r="I8" s="13" t="s">
        <v>25</v>
      </c>
      <c r="J8" s="12" t="s">
        <v>25</v>
      </c>
      <c r="K8" s="12" t="s">
        <v>26</v>
      </c>
      <c r="L8" s="13" t="s">
        <v>26</v>
      </c>
      <c r="M8" s="12">
        <v>0</v>
      </c>
      <c r="N8" s="12" t="s">
        <v>26</v>
      </c>
      <c r="O8" s="13" t="s">
        <v>26</v>
      </c>
      <c r="P8" s="12">
        <v>0</v>
      </c>
    </row>
    <row r="9" spans="1:16" ht="15" customHeight="1" x14ac:dyDescent="0.2">
      <c r="A9" t="s">
        <v>46</v>
      </c>
      <c r="B9" s="12">
        <v>0</v>
      </c>
      <c r="C9" s="13">
        <v>0</v>
      </c>
      <c r="D9" s="12" t="s">
        <v>25</v>
      </c>
      <c r="E9" s="12" t="s">
        <v>26</v>
      </c>
      <c r="F9" s="13" t="s">
        <v>26</v>
      </c>
      <c r="G9" s="12">
        <v>0</v>
      </c>
      <c r="H9" s="12" t="s">
        <v>26</v>
      </c>
      <c r="I9" s="13" t="s">
        <v>26</v>
      </c>
      <c r="J9" s="12">
        <v>0</v>
      </c>
      <c r="K9" s="12" t="s">
        <v>25</v>
      </c>
      <c r="L9" s="13" t="s">
        <v>25</v>
      </c>
      <c r="M9" s="12" t="s">
        <v>25</v>
      </c>
      <c r="N9" s="12" t="s">
        <v>26</v>
      </c>
      <c r="O9" s="13" t="s">
        <v>26</v>
      </c>
      <c r="P9" s="12">
        <v>0</v>
      </c>
    </row>
    <row r="10" spans="1:16" ht="15" customHeight="1" x14ac:dyDescent="0.2">
      <c r="A10" t="s">
        <v>47</v>
      </c>
      <c r="B10" s="12" t="s">
        <v>26</v>
      </c>
      <c r="C10" s="13" t="s">
        <v>26</v>
      </c>
      <c r="D10" s="12">
        <v>0</v>
      </c>
      <c r="E10" s="12" t="s">
        <v>26</v>
      </c>
      <c r="F10" s="13" t="s">
        <v>26</v>
      </c>
      <c r="G10" s="12">
        <v>0</v>
      </c>
      <c r="H10" s="12" t="s">
        <v>26</v>
      </c>
      <c r="I10" s="13" t="s">
        <v>26</v>
      </c>
      <c r="J10" s="12">
        <v>0</v>
      </c>
      <c r="K10" s="12" t="s">
        <v>26</v>
      </c>
      <c r="L10" s="13" t="s">
        <v>26</v>
      </c>
      <c r="M10" s="12">
        <v>0</v>
      </c>
      <c r="N10" s="12">
        <v>15</v>
      </c>
      <c r="O10" s="13">
        <v>0.875</v>
      </c>
      <c r="P10" s="12">
        <v>15</v>
      </c>
    </row>
    <row r="11" spans="1:16" ht="15" customHeight="1" x14ac:dyDescent="0.2">
      <c r="A11" t="s">
        <v>48</v>
      </c>
      <c r="B11" s="12">
        <v>5</v>
      </c>
      <c r="C11" s="13">
        <v>0.85714290000000004</v>
      </c>
      <c r="D11" s="12">
        <v>5</v>
      </c>
      <c r="E11" s="12" t="s">
        <v>25</v>
      </c>
      <c r="F11" s="13" t="s">
        <v>25</v>
      </c>
      <c r="G11" s="12" t="s">
        <v>25</v>
      </c>
      <c r="H11" s="12" t="s">
        <v>25</v>
      </c>
      <c r="I11" s="13" t="s">
        <v>25</v>
      </c>
      <c r="J11" s="12" t="s">
        <v>25</v>
      </c>
      <c r="K11" s="12" t="s">
        <v>25</v>
      </c>
      <c r="L11" s="13" t="s">
        <v>25</v>
      </c>
      <c r="M11" s="12" t="s">
        <v>25</v>
      </c>
      <c r="N11" s="12" t="s">
        <v>25</v>
      </c>
      <c r="O11" s="13" t="s">
        <v>25</v>
      </c>
      <c r="P11" s="12" t="s">
        <v>25</v>
      </c>
    </row>
    <row r="12" spans="1:16" ht="15" customHeight="1" x14ac:dyDescent="0.2">
      <c r="A12" t="s">
        <v>49</v>
      </c>
      <c r="B12" s="12" t="s">
        <v>26</v>
      </c>
      <c r="C12" s="13" t="s">
        <v>26</v>
      </c>
      <c r="D12" s="12">
        <v>0</v>
      </c>
      <c r="E12" s="12" t="s">
        <v>26</v>
      </c>
      <c r="F12" s="13" t="s">
        <v>26</v>
      </c>
      <c r="G12" s="12">
        <v>0</v>
      </c>
      <c r="H12" s="12" t="s">
        <v>26</v>
      </c>
      <c r="I12" s="13" t="s">
        <v>26</v>
      </c>
      <c r="J12" s="12">
        <v>0</v>
      </c>
      <c r="K12" s="12" t="s">
        <v>26</v>
      </c>
      <c r="L12" s="13" t="s">
        <v>26</v>
      </c>
      <c r="M12" s="12">
        <v>0</v>
      </c>
      <c r="N12" s="12" t="s">
        <v>25</v>
      </c>
      <c r="O12" s="13" t="s">
        <v>25</v>
      </c>
      <c r="P12" s="12" t="s">
        <v>25</v>
      </c>
    </row>
    <row r="13" spans="1:16" ht="15" customHeight="1" x14ac:dyDescent="0.2">
      <c r="A13" t="s">
        <v>50</v>
      </c>
      <c r="B13" s="12" t="s">
        <v>26</v>
      </c>
      <c r="C13" s="13" t="s">
        <v>26</v>
      </c>
      <c r="D13" s="12">
        <v>0</v>
      </c>
      <c r="E13" s="12" t="s">
        <v>26</v>
      </c>
      <c r="F13" s="13" t="s">
        <v>26</v>
      </c>
      <c r="G13" s="12">
        <v>0</v>
      </c>
      <c r="H13" s="12" t="s">
        <v>25</v>
      </c>
      <c r="I13" s="13" t="s">
        <v>25</v>
      </c>
      <c r="J13" s="12" t="s">
        <v>25</v>
      </c>
      <c r="K13" s="12" t="s">
        <v>26</v>
      </c>
      <c r="L13" s="13" t="s">
        <v>26</v>
      </c>
      <c r="M13" s="12">
        <v>0</v>
      </c>
      <c r="N13" s="12" t="s">
        <v>26</v>
      </c>
      <c r="O13" s="13" t="s">
        <v>26</v>
      </c>
      <c r="P13" s="12">
        <v>0</v>
      </c>
    </row>
    <row r="14" spans="1:16" ht="15" customHeight="1" x14ac:dyDescent="0.2">
      <c r="A14" t="s">
        <v>51</v>
      </c>
      <c r="B14" s="12">
        <v>40</v>
      </c>
      <c r="C14" s="13">
        <v>0.7241379</v>
      </c>
      <c r="D14" s="12">
        <v>60</v>
      </c>
      <c r="E14" s="12">
        <v>55</v>
      </c>
      <c r="F14" s="13">
        <v>0.88709680000000002</v>
      </c>
      <c r="G14" s="12">
        <v>60</v>
      </c>
      <c r="H14" s="12">
        <v>50</v>
      </c>
      <c r="I14" s="13">
        <v>0.89090910000000001</v>
      </c>
      <c r="J14" s="12">
        <v>55</v>
      </c>
      <c r="K14" s="12">
        <v>45</v>
      </c>
      <c r="L14" s="13">
        <v>0.68656720000000004</v>
      </c>
      <c r="M14" s="12">
        <v>65</v>
      </c>
      <c r="N14" s="12">
        <v>30</v>
      </c>
      <c r="O14" s="13">
        <v>0.67441859999999998</v>
      </c>
      <c r="P14" s="12">
        <v>45</v>
      </c>
    </row>
    <row r="15" spans="1:16" ht="15" customHeight="1" x14ac:dyDescent="0.2">
      <c r="A15" t="s">
        <v>52</v>
      </c>
      <c r="B15" s="12" t="s">
        <v>26</v>
      </c>
      <c r="C15" s="13" t="s">
        <v>26</v>
      </c>
      <c r="D15" s="12">
        <v>0</v>
      </c>
      <c r="E15" s="12" t="s">
        <v>26</v>
      </c>
      <c r="F15" s="13" t="s">
        <v>26</v>
      </c>
      <c r="G15" s="12">
        <v>0</v>
      </c>
      <c r="H15" s="12" t="s">
        <v>25</v>
      </c>
      <c r="I15" s="13" t="s">
        <v>25</v>
      </c>
      <c r="J15" s="12" t="s">
        <v>25</v>
      </c>
      <c r="K15" s="12" t="s">
        <v>26</v>
      </c>
      <c r="L15" s="13" t="s">
        <v>26</v>
      </c>
      <c r="M15" s="12">
        <v>0</v>
      </c>
      <c r="N15" s="12" t="s">
        <v>26</v>
      </c>
      <c r="O15" s="13" t="s">
        <v>26</v>
      </c>
      <c r="P15" s="12">
        <v>0</v>
      </c>
    </row>
    <row r="16" spans="1:16" ht="15" customHeight="1" x14ac:dyDescent="0.2">
      <c r="A16" t="s">
        <v>53</v>
      </c>
      <c r="B16" s="12">
        <v>5</v>
      </c>
      <c r="C16" s="13">
        <v>1</v>
      </c>
      <c r="D16" s="12">
        <v>5</v>
      </c>
      <c r="E16" s="12" t="s">
        <v>25</v>
      </c>
      <c r="F16" s="13" t="s">
        <v>25</v>
      </c>
      <c r="G16" s="12">
        <v>5</v>
      </c>
      <c r="H16" s="12">
        <v>5</v>
      </c>
      <c r="I16" s="13">
        <v>1</v>
      </c>
      <c r="J16" s="12">
        <v>5</v>
      </c>
      <c r="K16" s="12">
        <v>5</v>
      </c>
      <c r="L16" s="13">
        <v>0.85714290000000004</v>
      </c>
      <c r="M16" s="12">
        <v>5</v>
      </c>
      <c r="N16" s="12">
        <v>5</v>
      </c>
      <c r="O16" s="13">
        <v>1</v>
      </c>
      <c r="P16" s="12">
        <v>5</v>
      </c>
    </row>
    <row r="17" spans="1:16" ht="15" customHeight="1" x14ac:dyDescent="0.2">
      <c r="A17" t="s">
        <v>54</v>
      </c>
      <c r="B17" s="12" t="s">
        <v>26</v>
      </c>
      <c r="C17" s="13" t="s">
        <v>26</v>
      </c>
      <c r="D17" s="12">
        <v>0</v>
      </c>
      <c r="E17" s="12" t="s">
        <v>25</v>
      </c>
      <c r="F17" s="13" t="s">
        <v>25</v>
      </c>
      <c r="G17" s="12" t="s">
        <v>25</v>
      </c>
      <c r="H17" s="12" t="s">
        <v>26</v>
      </c>
      <c r="I17" s="13" t="s">
        <v>26</v>
      </c>
      <c r="J17" s="12">
        <v>0</v>
      </c>
      <c r="K17" s="12" t="s">
        <v>26</v>
      </c>
      <c r="L17" s="13" t="s">
        <v>26</v>
      </c>
      <c r="M17" s="12">
        <v>0</v>
      </c>
      <c r="N17" s="12" t="s">
        <v>26</v>
      </c>
      <c r="O17" s="13" t="s">
        <v>26</v>
      </c>
      <c r="P17" s="12">
        <v>0</v>
      </c>
    </row>
    <row r="18" spans="1:16" ht="15" customHeight="1" x14ac:dyDescent="0.2">
      <c r="A18" t="s">
        <v>30</v>
      </c>
      <c r="B18" s="12">
        <v>0</v>
      </c>
      <c r="C18" s="13">
        <v>0</v>
      </c>
      <c r="D18" s="12" t="s">
        <v>25</v>
      </c>
      <c r="E18" s="12" t="s">
        <v>26</v>
      </c>
      <c r="F18" s="13" t="s">
        <v>26</v>
      </c>
      <c r="G18" s="12">
        <v>0</v>
      </c>
      <c r="H18" s="12" t="s">
        <v>26</v>
      </c>
      <c r="I18" s="13" t="s">
        <v>26</v>
      </c>
      <c r="J18" s="12">
        <v>0</v>
      </c>
      <c r="K18" s="12" t="s">
        <v>25</v>
      </c>
      <c r="L18" s="13" t="s">
        <v>25</v>
      </c>
      <c r="M18" s="12" t="s">
        <v>25</v>
      </c>
      <c r="N18" s="12" t="s">
        <v>26</v>
      </c>
      <c r="O18" s="13" t="s">
        <v>26</v>
      </c>
      <c r="P18" s="12">
        <v>0</v>
      </c>
    </row>
    <row r="19" spans="1:16" ht="15" customHeight="1" x14ac:dyDescent="0.2">
      <c r="A19" t="s">
        <v>55</v>
      </c>
      <c r="B19" s="12" t="s">
        <v>25</v>
      </c>
      <c r="C19" s="13" t="s">
        <v>25</v>
      </c>
      <c r="D19" s="12" t="s">
        <v>25</v>
      </c>
      <c r="E19" s="12">
        <v>5</v>
      </c>
      <c r="F19" s="13">
        <v>0.55555560000000004</v>
      </c>
      <c r="G19" s="12">
        <v>10</v>
      </c>
      <c r="H19" s="12" t="s">
        <v>25</v>
      </c>
      <c r="I19" s="13" t="s">
        <v>25</v>
      </c>
      <c r="J19" s="12" t="s">
        <v>25</v>
      </c>
      <c r="K19" s="12">
        <v>5</v>
      </c>
      <c r="L19" s="13">
        <v>0.66666669999999995</v>
      </c>
      <c r="M19" s="12">
        <v>10</v>
      </c>
      <c r="N19" s="12" t="s">
        <v>25</v>
      </c>
      <c r="O19" s="13" t="s">
        <v>25</v>
      </c>
      <c r="P19" s="12" t="s">
        <v>25</v>
      </c>
    </row>
    <row r="20" spans="1:16" ht="15" customHeight="1" x14ac:dyDescent="0.2">
      <c r="A20" t="s">
        <v>56</v>
      </c>
      <c r="B20" s="12" t="s">
        <v>25</v>
      </c>
      <c r="C20" s="13" t="s">
        <v>25</v>
      </c>
      <c r="D20" s="12" t="s">
        <v>25</v>
      </c>
      <c r="E20" s="12" t="s">
        <v>25</v>
      </c>
      <c r="F20" s="13" t="s">
        <v>25</v>
      </c>
      <c r="G20" s="12" t="s">
        <v>25</v>
      </c>
      <c r="H20" s="12" t="s">
        <v>26</v>
      </c>
      <c r="I20" s="13" t="s">
        <v>26</v>
      </c>
      <c r="J20" s="12">
        <v>0</v>
      </c>
      <c r="K20" s="12" t="s">
        <v>26</v>
      </c>
      <c r="L20" s="13" t="s">
        <v>26</v>
      </c>
      <c r="M20" s="12">
        <v>0</v>
      </c>
      <c r="N20" s="12" t="s">
        <v>25</v>
      </c>
      <c r="O20" s="13" t="s">
        <v>25</v>
      </c>
      <c r="P20" s="12" t="s">
        <v>25</v>
      </c>
    </row>
    <row r="21" spans="1:16" ht="15" customHeight="1" x14ac:dyDescent="0.2">
      <c r="A21" t="s">
        <v>57</v>
      </c>
      <c r="B21" s="12">
        <v>10</v>
      </c>
      <c r="C21" s="13">
        <v>0.52941179999999999</v>
      </c>
      <c r="D21" s="12">
        <v>15</v>
      </c>
      <c r="E21" s="12">
        <v>10</v>
      </c>
      <c r="F21" s="13">
        <v>0.84615379999999996</v>
      </c>
      <c r="G21" s="12">
        <v>15</v>
      </c>
      <c r="H21" s="12">
        <v>5</v>
      </c>
      <c r="I21" s="13">
        <v>0.83333330000000005</v>
      </c>
      <c r="J21" s="12">
        <v>5</v>
      </c>
      <c r="K21" s="12">
        <v>5</v>
      </c>
      <c r="L21" s="13">
        <v>0.54545449999999995</v>
      </c>
      <c r="M21" s="12">
        <v>10</v>
      </c>
      <c r="N21" s="12" t="s">
        <v>25</v>
      </c>
      <c r="O21" s="13" t="s">
        <v>25</v>
      </c>
      <c r="P21" s="12" t="s">
        <v>25</v>
      </c>
    </row>
    <row r="22" spans="1:16" ht="15" customHeight="1" x14ac:dyDescent="0.2">
      <c r="A22" t="s">
        <v>58</v>
      </c>
      <c r="B22" s="12" t="s">
        <v>26</v>
      </c>
      <c r="C22" s="13" t="s">
        <v>26</v>
      </c>
      <c r="D22" s="12">
        <v>0</v>
      </c>
      <c r="E22" s="12" t="s">
        <v>26</v>
      </c>
      <c r="F22" s="13" t="s">
        <v>26</v>
      </c>
      <c r="G22" s="12">
        <v>0</v>
      </c>
      <c r="H22" s="12" t="s">
        <v>26</v>
      </c>
      <c r="I22" s="13" t="s">
        <v>26</v>
      </c>
      <c r="J22" s="12">
        <v>0</v>
      </c>
      <c r="K22" s="12" t="s">
        <v>25</v>
      </c>
      <c r="L22" s="13" t="s">
        <v>25</v>
      </c>
      <c r="M22" s="12" t="s">
        <v>25</v>
      </c>
      <c r="N22" s="12" t="s">
        <v>26</v>
      </c>
      <c r="O22" s="13" t="s">
        <v>26</v>
      </c>
      <c r="P22" s="12">
        <v>0</v>
      </c>
    </row>
    <row r="23" spans="1:16" ht="15" customHeight="1" x14ac:dyDescent="0.2">
      <c r="A23" t="s">
        <v>59</v>
      </c>
      <c r="B23" s="12" t="s">
        <v>26</v>
      </c>
      <c r="C23" s="13" t="s">
        <v>26</v>
      </c>
      <c r="D23" s="12">
        <v>0</v>
      </c>
      <c r="E23" s="12" t="s">
        <v>25</v>
      </c>
      <c r="F23" s="13" t="s">
        <v>25</v>
      </c>
      <c r="G23" s="12" t="s">
        <v>25</v>
      </c>
      <c r="H23" s="12">
        <v>10</v>
      </c>
      <c r="I23" s="13">
        <v>0.88888889999999998</v>
      </c>
      <c r="J23" s="12">
        <v>10</v>
      </c>
      <c r="K23" s="12" t="s">
        <v>25</v>
      </c>
      <c r="L23" s="13" t="s">
        <v>25</v>
      </c>
      <c r="M23" s="12">
        <v>5</v>
      </c>
      <c r="N23" s="12">
        <v>10</v>
      </c>
      <c r="O23" s="13">
        <v>0.71428570000000002</v>
      </c>
      <c r="P23" s="12">
        <v>15</v>
      </c>
    </row>
    <row r="24" spans="1:16" ht="15" customHeight="1" x14ac:dyDescent="0.2">
      <c r="A24" t="s">
        <v>60</v>
      </c>
      <c r="B24" s="12" t="s">
        <v>25</v>
      </c>
      <c r="C24" s="13" t="s">
        <v>25</v>
      </c>
      <c r="D24" s="12">
        <v>5</v>
      </c>
      <c r="E24" s="12">
        <v>5</v>
      </c>
      <c r="F24" s="13">
        <v>0.6</v>
      </c>
      <c r="G24" s="12">
        <v>10</v>
      </c>
      <c r="H24" s="12">
        <v>15</v>
      </c>
      <c r="I24" s="13">
        <v>1</v>
      </c>
      <c r="J24" s="12">
        <v>15</v>
      </c>
      <c r="K24" s="12" t="s">
        <v>25</v>
      </c>
      <c r="L24" s="13" t="s">
        <v>25</v>
      </c>
      <c r="M24" s="12" t="s">
        <v>25</v>
      </c>
      <c r="N24" s="12" t="s">
        <v>25</v>
      </c>
      <c r="O24" s="13" t="s">
        <v>25</v>
      </c>
      <c r="P24" s="12">
        <v>5</v>
      </c>
    </row>
    <row r="25" spans="1:16" ht="15" customHeight="1" x14ac:dyDescent="0.2">
      <c r="A25" t="s">
        <v>61</v>
      </c>
      <c r="B25" s="12">
        <v>5</v>
      </c>
      <c r="C25" s="13">
        <v>0.71428570000000002</v>
      </c>
      <c r="D25" s="12">
        <v>5</v>
      </c>
      <c r="E25" s="12">
        <v>10</v>
      </c>
      <c r="F25" s="13">
        <v>1</v>
      </c>
      <c r="G25" s="12">
        <v>10</v>
      </c>
      <c r="H25" s="12" t="s">
        <v>26</v>
      </c>
      <c r="I25" s="13" t="s">
        <v>26</v>
      </c>
      <c r="J25" s="12">
        <v>0</v>
      </c>
      <c r="K25" s="12" t="s">
        <v>25</v>
      </c>
      <c r="L25" s="13" t="s">
        <v>25</v>
      </c>
      <c r="M25" s="12">
        <v>10</v>
      </c>
      <c r="N25" s="12">
        <v>10</v>
      </c>
      <c r="O25" s="13">
        <v>0.66666669999999995</v>
      </c>
      <c r="P25" s="12">
        <v>10</v>
      </c>
    </row>
    <row r="26" spans="1:16" ht="15" customHeight="1" x14ac:dyDescent="0.2">
      <c r="A26" t="s">
        <v>62</v>
      </c>
      <c r="B26" s="12" t="s">
        <v>25</v>
      </c>
      <c r="C26" s="13" t="s">
        <v>25</v>
      </c>
      <c r="D26" s="12" t="s">
        <v>25</v>
      </c>
      <c r="E26" s="12" t="s">
        <v>25</v>
      </c>
      <c r="F26" s="13" t="s">
        <v>25</v>
      </c>
      <c r="G26" s="12" t="s">
        <v>25</v>
      </c>
      <c r="H26" s="12">
        <v>5</v>
      </c>
      <c r="I26" s="13">
        <v>1</v>
      </c>
      <c r="J26" s="12">
        <v>5</v>
      </c>
      <c r="K26" s="12">
        <v>5</v>
      </c>
      <c r="L26" s="13">
        <v>1</v>
      </c>
      <c r="M26" s="12">
        <v>5</v>
      </c>
      <c r="N26" s="12" t="s">
        <v>26</v>
      </c>
      <c r="O26" s="13" t="s">
        <v>26</v>
      </c>
      <c r="P26" s="12">
        <v>0</v>
      </c>
    </row>
    <row r="27" spans="1:16" ht="15" customHeight="1" x14ac:dyDescent="0.2">
      <c r="A27" t="s">
        <v>63</v>
      </c>
      <c r="B27" s="12">
        <v>5</v>
      </c>
      <c r="C27" s="13">
        <v>0.55555560000000004</v>
      </c>
      <c r="D27" s="12">
        <v>10</v>
      </c>
      <c r="E27" s="12">
        <v>10</v>
      </c>
      <c r="F27" s="13">
        <v>1</v>
      </c>
      <c r="G27" s="12">
        <v>10</v>
      </c>
      <c r="H27" s="12" t="s">
        <v>25</v>
      </c>
      <c r="I27" s="13" t="s">
        <v>25</v>
      </c>
      <c r="J27" s="12">
        <v>5</v>
      </c>
      <c r="K27" s="12" t="s">
        <v>25</v>
      </c>
      <c r="L27" s="13" t="s">
        <v>25</v>
      </c>
      <c r="M27" s="12" t="s">
        <v>25</v>
      </c>
      <c r="N27" s="12" t="s">
        <v>26</v>
      </c>
      <c r="O27" s="13" t="s">
        <v>26</v>
      </c>
      <c r="P27" s="12">
        <v>0</v>
      </c>
    </row>
    <row r="28" spans="1:16" ht="15" customHeight="1" x14ac:dyDescent="0.2">
      <c r="A28" t="s">
        <v>34</v>
      </c>
      <c r="B28" s="12">
        <v>15</v>
      </c>
      <c r="C28" s="13">
        <v>0.77272730000000001</v>
      </c>
      <c r="D28" s="12">
        <v>20</v>
      </c>
      <c r="E28" s="12">
        <v>15</v>
      </c>
      <c r="F28" s="13">
        <v>0.64</v>
      </c>
      <c r="G28" s="12">
        <v>25</v>
      </c>
      <c r="H28" s="12">
        <v>10</v>
      </c>
      <c r="I28" s="13">
        <v>0.73333329999999997</v>
      </c>
      <c r="J28" s="12">
        <v>15</v>
      </c>
      <c r="K28" s="12">
        <v>15</v>
      </c>
      <c r="L28" s="13">
        <v>0.8125</v>
      </c>
      <c r="M28" s="12">
        <v>15</v>
      </c>
      <c r="N28" s="12">
        <v>10</v>
      </c>
      <c r="O28" s="13">
        <v>0.78571429999999998</v>
      </c>
      <c r="P28" s="12">
        <v>15</v>
      </c>
    </row>
    <row r="29" spans="1:16" ht="15" customHeight="1" x14ac:dyDescent="0.2">
      <c r="A29" t="s">
        <v>64</v>
      </c>
      <c r="B29" s="12" t="s">
        <v>26</v>
      </c>
      <c r="C29" s="13" t="s">
        <v>26</v>
      </c>
      <c r="D29" s="12">
        <v>0</v>
      </c>
      <c r="E29" s="12">
        <v>0</v>
      </c>
      <c r="F29" s="13">
        <v>0</v>
      </c>
      <c r="G29" s="12" t="s">
        <v>25</v>
      </c>
      <c r="H29" s="12" t="s">
        <v>26</v>
      </c>
      <c r="I29" s="13" t="s">
        <v>26</v>
      </c>
      <c r="J29" s="12">
        <v>0</v>
      </c>
      <c r="K29" s="12" t="s">
        <v>25</v>
      </c>
      <c r="L29" s="13" t="s">
        <v>25</v>
      </c>
      <c r="M29" s="12" t="s">
        <v>25</v>
      </c>
      <c r="N29" s="12" t="s">
        <v>25</v>
      </c>
      <c r="O29" s="13" t="s">
        <v>25</v>
      </c>
      <c r="P29" s="12" t="s">
        <v>25</v>
      </c>
    </row>
    <row r="30" spans="1:16" ht="15" customHeight="1" x14ac:dyDescent="0.2">
      <c r="A30" t="s">
        <v>65</v>
      </c>
      <c r="B30" s="12">
        <v>20</v>
      </c>
      <c r="C30" s="13">
        <v>0.8</v>
      </c>
      <c r="D30" s="12">
        <v>25</v>
      </c>
      <c r="E30" s="12">
        <v>10</v>
      </c>
      <c r="F30" s="13">
        <v>0.85714290000000004</v>
      </c>
      <c r="G30" s="12">
        <v>15</v>
      </c>
      <c r="H30" s="12">
        <v>15</v>
      </c>
      <c r="I30" s="13">
        <v>0.88888889999999998</v>
      </c>
      <c r="J30" s="12">
        <v>20</v>
      </c>
      <c r="K30" s="12">
        <v>25</v>
      </c>
      <c r="L30" s="13">
        <v>0.96</v>
      </c>
      <c r="M30" s="12">
        <v>25</v>
      </c>
      <c r="N30" s="12">
        <v>10</v>
      </c>
      <c r="O30" s="13">
        <v>0.61538459999999995</v>
      </c>
      <c r="P30" s="12">
        <v>15</v>
      </c>
    </row>
    <row r="31" spans="1:16" ht="15" customHeight="1" x14ac:dyDescent="0.2">
      <c r="A31" t="s">
        <v>35</v>
      </c>
      <c r="B31" s="12">
        <v>20</v>
      </c>
      <c r="C31" s="13">
        <v>0.8</v>
      </c>
      <c r="D31" s="12">
        <v>25</v>
      </c>
      <c r="E31" s="12">
        <v>25</v>
      </c>
      <c r="F31" s="13">
        <v>0.53191489999999997</v>
      </c>
      <c r="G31" s="12">
        <v>45</v>
      </c>
      <c r="H31" s="12">
        <v>10</v>
      </c>
      <c r="I31" s="13">
        <v>0.75</v>
      </c>
      <c r="J31" s="12">
        <v>15</v>
      </c>
      <c r="K31" s="12">
        <v>25</v>
      </c>
      <c r="L31" s="13">
        <v>0.95833330000000005</v>
      </c>
      <c r="M31" s="12">
        <v>25</v>
      </c>
      <c r="N31" s="12">
        <v>20</v>
      </c>
      <c r="O31" s="13">
        <v>0.90476190000000001</v>
      </c>
      <c r="P31" s="12">
        <v>20</v>
      </c>
    </row>
    <row r="32" spans="1:16" ht="15" customHeight="1" x14ac:dyDescent="0.2">
      <c r="A32" t="s">
        <v>66</v>
      </c>
      <c r="B32" s="12" t="s">
        <v>26</v>
      </c>
      <c r="C32" s="13" t="s">
        <v>26</v>
      </c>
      <c r="D32" s="12">
        <v>0</v>
      </c>
      <c r="E32" s="12" t="s">
        <v>26</v>
      </c>
      <c r="F32" s="13" t="s">
        <v>26</v>
      </c>
      <c r="G32" s="12">
        <v>0</v>
      </c>
      <c r="H32" s="12" t="s">
        <v>25</v>
      </c>
      <c r="I32" s="13" t="s">
        <v>25</v>
      </c>
      <c r="J32" s="12" t="s">
        <v>25</v>
      </c>
      <c r="K32" s="12" t="s">
        <v>25</v>
      </c>
      <c r="L32" s="13" t="s">
        <v>25</v>
      </c>
      <c r="M32" s="12" t="s">
        <v>25</v>
      </c>
      <c r="N32" s="12" t="s">
        <v>25</v>
      </c>
      <c r="O32" s="13" t="s">
        <v>25</v>
      </c>
      <c r="P32" s="12" t="s">
        <v>25</v>
      </c>
    </row>
    <row r="33" spans="1:16" ht="15" customHeight="1" x14ac:dyDescent="0.2">
      <c r="A33" s="25" t="s">
        <v>67</v>
      </c>
      <c r="B33" s="26">
        <v>5</v>
      </c>
      <c r="C33" s="27">
        <v>0.55555560000000004</v>
      </c>
      <c r="D33" s="26">
        <v>10</v>
      </c>
      <c r="E33" s="26">
        <v>20</v>
      </c>
      <c r="F33" s="27">
        <v>0.90476190000000001</v>
      </c>
      <c r="G33" s="26">
        <v>20</v>
      </c>
      <c r="H33" s="26" t="s">
        <v>25</v>
      </c>
      <c r="I33" s="27" t="s">
        <v>25</v>
      </c>
      <c r="J33" s="26">
        <v>10</v>
      </c>
      <c r="K33" s="26" t="s">
        <v>25</v>
      </c>
      <c r="L33" s="27" t="s">
        <v>25</v>
      </c>
      <c r="M33" s="26" t="s">
        <v>25</v>
      </c>
      <c r="N33" s="26" t="s">
        <v>26</v>
      </c>
      <c r="O33" s="27" t="s">
        <v>26</v>
      </c>
      <c r="P33" s="26">
        <v>0</v>
      </c>
    </row>
    <row r="34" spans="1:16" ht="15" customHeight="1" x14ac:dyDescent="0.2">
      <c r="A34" t="s">
        <v>39</v>
      </c>
      <c r="B34" s="24">
        <v>240</v>
      </c>
      <c r="C34" s="13">
        <v>0.80666669999999996</v>
      </c>
      <c r="D34" s="24">
        <v>300</v>
      </c>
      <c r="E34" s="24">
        <v>310</v>
      </c>
      <c r="F34" s="13">
        <v>0.79230769999999995</v>
      </c>
      <c r="G34" s="24">
        <v>390</v>
      </c>
      <c r="H34" s="24">
        <v>245</v>
      </c>
      <c r="I34" s="13">
        <v>0.8556338</v>
      </c>
      <c r="J34" s="24">
        <v>285</v>
      </c>
      <c r="K34" s="24">
        <v>245</v>
      </c>
      <c r="L34" s="13">
        <v>0.80194810000000005</v>
      </c>
      <c r="M34" s="24">
        <v>310</v>
      </c>
      <c r="N34" s="24">
        <v>190</v>
      </c>
      <c r="O34" s="13">
        <v>0.80851059999999997</v>
      </c>
      <c r="P34" s="24">
        <v>235</v>
      </c>
    </row>
    <row r="35"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2"/>
  <sheetViews>
    <sheetView workbookViewId="0"/>
  </sheetViews>
  <sheetFormatPr defaultColWidth="11.5546875" defaultRowHeight="15.6" x14ac:dyDescent="0.2"/>
  <cols>
    <col min="1" max="1" width="45" customWidth="1"/>
    <col min="2" max="2" width="18.5546875" style="28" bestFit="1" customWidth="1"/>
    <col min="3" max="3" width="22.88671875" style="29" bestFit="1" customWidth="1"/>
    <col min="4" max="4" width="11.21875" style="28" bestFit="1" customWidth="1"/>
    <col min="5" max="5" width="18.5546875" style="28" bestFit="1" customWidth="1"/>
    <col min="6" max="6" width="22.88671875" style="29" bestFit="1" customWidth="1"/>
    <col min="7" max="7" width="11.21875" style="28" bestFit="1" customWidth="1"/>
    <col min="8" max="8" width="18.5546875" style="28" bestFit="1" customWidth="1"/>
    <col min="9" max="9" width="22.88671875" style="29" bestFit="1" customWidth="1"/>
    <col min="10" max="10" width="11.21875" style="28" bestFit="1" customWidth="1"/>
    <col min="11" max="11" width="18.5546875" style="28" bestFit="1" customWidth="1"/>
    <col min="12" max="12" width="22.88671875" style="29" bestFit="1" customWidth="1"/>
    <col min="13" max="13" width="11.21875" style="28" bestFit="1" customWidth="1"/>
    <col min="14" max="14" width="18.5546875" style="28" bestFit="1" customWidth="1"/>
    <col min="15" max="15" width="22.88671875" style="29" bestFit="1" customWidth="1"/>
    <col min="16" max="16" width="11.21875" style="28" bestFit="1" customWidth="1"/>
    <col min="17" max="17" width="11.5546875" customWidth="1"/>
  </cols>
  <sheetData>
    <row r="1" spans="1:16" ht="35.1" customHeight="1" x14ac:dyDescent="0.2">
      <c r="A1" s="9" t="s">
        <v>68</v>
      </c>
    </row>
    <row r="2" spans="1:16" ht="17.45" customHeight="1" x14ac:dyDescent="0.2">
      <c r="A2" s="14" t="s">
        <v>7</v>
      </c>
    </row>
    <row r="3" spans="1:16" s="23" customFormat="1" ht="15" customHeight="1" x14ac:dyDescent="0.25">
      <c r="A3" s="20" t="s">
        <v>8</v>
      </c>
      <c r="B3" s="21" t="s">
        <v>9</v>
      </c>
      <c r="C3" s="22" t="s">
        <v>10</v>
      </c>
      <c r="D3" s="21" t="s">
        <v>11</v>
      </c>
      <c r="E3" s="21" t="s">
        <v>12</v>
      </c>
      <c r="F3" s="22" t="s">
        <v>13</v>
      </c>
      <c r="G3" s="21" t="s">
        <v>14</v>
      </c>
      <c r="H3" s="21" t="s">
        <v>15</v>
      </c>
      <c r="I3" s="22" t="s">
        <v>16</v>
      </c>
      <c r="J3" s="21" t="s">
        <v>17</v>
      </c>
      <c r="K3" s="21" t="s">
        <v>18</v>
      </c>
      <c r="L3" s="22" t="s">
        <v>19</v>
      </c>
      <c r="M3" s="21" t="s">
        <v>20</v>
      </c>
      <c r="N3" s="21" t="s">
        <v>21</v>
      </c>
      <c r="O3" s="22" t="s">
        <v>22</v>
      </c>
      <c r="P3" s="21" t="s">
        <v>23</v>
      </c>
    </row>
    <row r="4" spans="1:16" ht="15" customHeight="1" x14ac:dyDescent="0.2">
      <c r="A4" t="s">
        <v>41</v>
      </c>
      <c r="B4" s="12">
        <v>10</v>
      </c>
      <c r="C4" s="13">
        <v>1</v>
      </c>
      <c r="D4" s="12">
        <v>10</v>
      </c>
      <c r="E4" s="12">
        <v>25</v>
      </c>
      <c r="F4" s="13">
        <v>0.92</v>
      </c>
      <c r="G4" s="12">
        <v>25</v>
      </c>
      <c r="H4" s="12">
        <v>5</v>
      </c>
      <c r="I4" s="13">
        <v>0.45454549999999999</v>
      </c>
      <c r="J4" s="12">
        <v>10</v>
      </c>
      <c r="K4" s="12">
        <v>5</v>
      </c>
      <c r="L4" s="13">
        <v>0.83333330000000005</v>
      </c>
      <c r="M4" s="12">
        <v>5</v>
      </c>
      <c r="N4" s="12">
        <v>10</v>
      </c>
      <c r="O4" s="13">
        <v>0.76923079999999999</v>
      </c>
      <c r="P4" s="12">
        <v>15</v>
      </c>
    </row>
    <row r="5" spans="1:16" ht="15" customHeight="1" x14ac:dyDescent="0.2">
      <c r="A5" t="s">
        <v>42</v>
      </c>
      <c r="B5" s="12">
        <v>60</v>
      </c>
      <c r="C5" s="13">
        <v>0.69318179999999996</v>
      </c>
      <c r="D5" s="12">
        <v>90</v>
      </c>
      <c r="E5" s="12">
        <v>50</v>
      </c>
      <c r="F5" s="13">
        <v>0.8</v>
      </c>
      <c r="G5" s="12">
        <v>60</v>
      </c>
      <c r="H5" s="12">
        <v>35</v>
      </c>
      <c r="I5" s="13">
        <v>0.6875</v>
      </c>
      <c r="J5" s="12">
        <v>50</v>
      </c>
      <c r="K5" s="12">
        <v>20</v>
      </c>
      <c r="L5" s="13">
        <v>0.73333329999999997</v>
      </c>
      <c r="M5" s="12">
        <v>30</v>
      </c>
      <c r="N5" s="12">
        <v>40</v>
      </c>
      <c r="O5" s="13">
        <v>0.93023259999999997</v>
      </c>
      <c r="P5" s="12">
        <v>45</v>
      </c>
    </row>
    <row r="6" spans="1:16" ht="15" customHeight="1" x14ac:dyDescent="0.2">
      <c r="A6" t="s">
        <v>43</v>
      </c>
      <c r="B6" s="12">
        <v>15</v>
      </c>
      <c r="C6" s="13">
        <v>0.85</v>
      </c>
      <c r="D6" s="12">
        <v>20</v>
      </c>
      <c r="E6" s="12">
        <v>10</v>
      </c>
      <c r="F6" s="13">
        <v>0.5263158</v>
      </c>
      <c r="G6" s="12">
        <v>20</v>
      </c>
      <c r="H6" s="12">
        <v>15</v>
      </c>
      <c r="I6" s="13">
        <v>0.77777779999999996</v>
      </c>
      <c r="J6" s="12">
        <v>20</v>
      </c>
      <c r="K6" s="12">
        <v>15</v>
      </c>
      <c r="L6" s="13">
        <v>0.82352939999999997</v>
      </c>
      <c r="M6" s="12">
        <v>15</v>
      </c>
      <c r="N6" s="12">
        <v>10</v>
      </c>
      <c r="O6" s="13">
        <v>0.71428570000000002</v>
      </c>
      <c r="P6" s="12">
        <v>15</v>
      </c>
    </row>
    <row r="7" spans="1:16" ht="15" customHeight="1" x14ac:dyDescent="0.2">
      <c r="A7" t="s">
        <v>44</v>
      </c>
      <c r="B7" s="12">
        <v>30</v>
      </c>
      <c r="C7" s="13">
        <v>0.81578949999999995</v>
      </c>
      <c r="D7" s="12">
        <v>40</v>
      </c>
      <c r="E7" s="12">
        <v>30</v>
      </c>
      <c r="F7" s="13">
        <v>0.96969700000000003</v>
      </c>
      <c r="G7" s="12">
        <v>35</v>
      </c>
      <c r="H7" s="12">
        <v>20</v>
      </c>
      <c r="I7" s="13">
        <v>0.86956520000000004</v>
      </c>
      <c r="J7" s="12">
        <v>25</v>
      </c>
      <c r="K7" s="12">
        <v>20</v>
      </c>
      <c r="L7" s="13">
        <v>0.79166669999999995</v>
      </c>
      <c r="M7" s="12">
        <v>25</v>
      </c>
      <c r="N7" s="12">
        <v>25</v>
      </c>
      <c r="O7" s="13">
        <v>0.8518519</v>
      </c>
      <c r="P7" s="12">
        <v>25</v>
      </c>
    </row>
    <row r="8" spans="1:16" ht="15" customHeight="1" x14ac:dyDescent="0.2">
      <c r="A8" t="s">
        <v>45</v>
      </c>
      <c r="B8" s="12">
        <v>15</v>
      </c>
      <c r="C8" s="13">
        <v>0.78947369999999994</v>
      </c>
      <c r="D8" s="12">
        <v>20</v>
      </c>
      <c r="E8" s="12">
        <v>20</v>
      </c>
      <c r="F8" s="13">
        <v>1</v>
      </c>
      <c r="G8" s="12">
        <v>20</v>
      </c>
      <c r="H8" s="12">
        <v>20</v>
      </c>
      <c r="I8" s="13">
        <v>0.90476190000000001</v>
      </c>
      <c r="J8" s="12">
        <v>20</v>
      </c>
      <c r="K8" s="12">
        <v>20</v>
      </c>
      <c r="L8" s="13">
        <v>0.9</v>
      </c>
      <c r="M8" s="12">
        <v>20</v>
      </c>
      <c r="N8" s="12">
        <v>10</v>
      </c>
      <c r="O8" s="13">
        <v>0.91666669999999995</v>
      </c>
      <c r="P8" s="12">
        <v>10</v>
      </c>
    </row>
    <row r="9" spans="1:16" ht="15" customHeight="1" x14ac:dyDescent="0.2">
      <c r="A9" t="s">
        <v>69</v>
      </c>
      <c r="B9" s="12" t="s">
        <v>26</v>
      </c>
      <c r="C9" s="13" t="s">
        <v>26</v>
      </c>
      <c r="D9" s="12">
        <v>0</v>
      </c>
      <c r="E9" s="12" t="s">
        <v>26</v>
      </c>
      <c r="F9" s="13" t="s">
        <v>26</v>
      </c>
      <c r="G9" s="12">
        <v>0</v>
      </c>
      <c r="H9" s="12" t="s">
        <v>25</v>
      </c>
      <c r="I9" s="13" t="s">
        <v>25</v>
      </c>
      <c r="J9" s="12" t="s">
        <v>25</v>
      </c>
      <c r="K9" s="12" t="s">
        <v>26</v>
      </c>
      <c r="L9" s="13" t="s">
        <v>26</v>
      </c>
      <c r="M9" s="12">
        <v>0</v>
      </c>
      <c r="N9" s="12">
        <v>0</v>
      </c>
      <c r="O9" s="13">
        <v>0</v>
      </c>
      <c r="P9" s="12" t="s">
        <v>25</v>
      </c>
    </row>
    <row r="10" spans="1:16" ht="15" customHeight="1" x14ac:dyDescent="0.2">
      <c r="A10" t="s">
        <v>46</v>
      </c>
      <c r="B10" s="12">
        <v>25</v>
      </c>
      <c r="C10" s="13">
        <v>0.88888889999999998</v>
      </c>
      <c r="D10" s="12">
        <v>25</v>
      </c>
      <c r="E10" s="12">
        <v>15</v>
      </c>
      <c r="F10" s="13">
        <v>1</v>
      </c>
      <c r="G10" s="12">
        <v>15</v>
      </c>
      <c r="H10" s="12">
        <v>15</v>
      </c>
      <c r="I10" s="13">
        <v>1</v>
      </c>
      <c r="J10" s="12">
        <v>15</v>
      </c>
      <c r="K10" s="12">
        <v>15</v>
      </c>
      <c r="L10" s="13">
        <v>1</v>
      </c>
      <c r="M10" s="12">
        <v>15</v>
      </c>
      <c r="N10" s="12">
        <v>15</v>
      </c>
      <c r="O10" s="13">
        <v>1</v>
      </c>
      <c r="P10" s="12">
        <v>15</v>
      </c>
    </row>
    <row r="11" spans="1:16" ht="15" customHeight="1" x14ac:dyDescent="0.2">
      <c r="A11" t="s">
        <v>47</v>
      </c>
      <c r="B11" s="12">
        <v>5</v>
      </c>
      <c r="C11" s="13">
        <v>1</v>
      </c>
      <c r="D11" s="12">
        <v>5</v>
      </c>
      <c r="E11" s="12" t="s">
        <v>26</v>
      </c>
      <c r="F11" s="13" t="s">
        <v>26</v>
      </c>
      <c r="G11" s="12">
        <v>0</v>
      </c>
      <c r="H11" s="12" t="s">
        <v>25</v>
      </c>
      <c r="I11" s="13" t="s">
        <v>25</v>
      </c>
      <c r="J11" s="12" t="s">
        <v>25</v>
      </c>
      <c r="K11" s="12" t="s">
        <v>25</v>
      </c>
      <c r="L11" s="13" t="s">
        <v>25</v>
      </c>
      <c r="M11" s="12" t="s">
        <v>25</v>
      </c>
      <c r="N11" s="12" t="s">
        <v>25</v>
      </c>
      <c r="O11" s="13" t="s">
        <v>25</v>
      </c>
      <c r="P11" s="12" t="s">
        <v>25</v>
      </c>
    </row>
    <row r="12" spans="1:16" ht="15" customHeight="1" x14ac:dyDescent="0.2">
      <c r="A12" t="s">
        <v>70</v>
      </c>
      <c r="B12" s="12" t="s">
        <v>25</v>
      </c>
      <c r="C12" s="13" t="s">
        <v>25</v>
      </c>
      <c r="D12" s="12" t="s">
        <v>25</v>
      </c>
      <c r="E12" s="12" t="s">
        <v>25</v>
      </c>
      <c r="F12" s="13" t="s">
        <v>25</v>
      </c>
      <c r="G12" s="12" t="s">
        <v>25</v>
      </c>
      <c r="H12" s="12" t="s">
        <v>26</v>
      </c>
      <c r="I12" s="13" t="s">
        <v>26</v>
      </c>
      <c r="J12" s="12">
        <v>0</v>
      </c>
      <c r="K12" s="12">
        <v>5</v>
      </c>
      <c r="L12" s="13">
        <v>1</v>
      </c>
      <c r="M12" s="12">
        <v>5</v>
      </c>
      <c r="N12" s="12" t="s">
        <v>25</v>
      </c>
      <c r="O12" s="13" t="s">
        <v>25</v>
      </c>
      <c r="P12" s="12" t="s">
        <v>25</v>
      </c>
    </row>
    <row r="13" spans="1:16" ht="15" customHeight="1" x14ac:dyDescent="0.2">
      <c r="A13" t="s">
        <v>48</v>
      </c>
      <c r="B13" s="12">
        <v>20</v>
      </c>
      <c r="C13" s="13">
        <v>0.86956520000000004</v>
      </c>
      <c r="D13" s="12">
        <v>25</v>
      </c>
      <c r="E13" s="12">
        <v>15</v>
      </c>
      <c r="F13" s="13">
        <v>0.78947369999999994</v>
      </c>
      <c r="G13" s="12">
        <v>20</v>
      </c>
      <c r="H13" s="12">
        <v>15</v>
      </c>
      <c r="I13" s="13">
        <v>0.8</v>
      </c>
      <c r="J13" s="12">
        <v>20</v>
      </c>
      <c r="K13" s="12">
        <v>15</v>
      </c>
      <c r="L13" s="13">
        <v>0.94117649999999997</v>
      </c>
      <c r="M13" s="12">
        <v>15</v>
      </c>
      <c r="N13" s="12">
        <v>10</v>
      </c>
      <c r="O13" s="13">
        <v>0.83333330000000005</v>
      </c>
      <c r="P13" s="12">
        <v>10</v>
      </c>
    </row>
    <row r="14" spans="1:16" ht="15" customHeight="1" x14ac:dyDescent="0.2">
      <c r="A14" t="s">
        <v>71</v>
      </c>
      <c r="B14" s="12" t="s">
        <v>25</v>
      </c>
      <c r="C14" s="13" t="s">
        <v>25</v>
      </c>
      <c r="D14" s="12" t="s">
        <v>25</v>
      </c>
      <c r="E14" s="12" t="s">
        <v>25</v>
      </c>
      <c r="F14" s="13" t="s">
        <v>25</v>
      </c>
      <c r="G14" s="12" t="s">
        <v>25</v>
      </c>
      <c r="H14" s="12" t="s">
        <v>26</v>
      </c>
      <c r="I14" s="13" t="s">
        <v>26</v>
      </c>
      <c r="J14" s="12">
        <v>0</v>
      </c>
      <c r="K14" s="12" t="s">
        <v>25</v>
      </c>
      <c r="L14" s="13" t="s">
        <v>25</v>
      </c>
      <c r="M14" s="12" t="s">
        <v>25</v>
      </c>
      <c r="N14" s="12">
        <v>5</v>
      </c>
      <c r="O14" s="13">
        <v>1</v>
      </c>
      <c r="P14" s="12">
        <v>5</v>
      </c>
    </row>
    <row r="15" spans="1:16" ht="15" customHeight="1" x14ac:dyDescent="0.2">
      <c r="A15" t="s">
        <v>50</v>
      </c>
      <c r="B15" s="12" t="s">
        <v>25</v>
      </c>
      <c r="C15" s="13" t="s">
        <v>25</v>
      </c>
      <c r="D15" s="12" t="s">
        <v>25</v>
      </c>
      <c r="E15" s="12" t="s">
        <v>25</v>
      </c>
      <c r="F15" s="13" t="s">
        <v>25</v>
      </c>
      <c r="G15" s="12" t="s">
        <v>25</v>
      </c>
      <c r="H15" s="12" t="s">
        <v>25</v>
      </c>
      <c r="I15" s="13" t="s">
        <v>25</v>
      </c>
      <c r="J15" s="12" t="s">
        <v>25</v>
      </c>
      <c r="K15" s="12" t="s">
        <v>25</v>
      </c>
      <c r="L15" s="13" t="s">
        <v>25</v>
      </c>
      <c r="M15" s="12" t="s">
        <v>25</v>
      </c>
      <c r="N15" s="12" t="s">
        <v>25</v>
      </c>
      <c r="O15" s="13" t="s">
        <v>25</v>
      </c>
      <c r="P15" s="12" t="s">
        <v>25</v>
      </c>
    </row>
    <row r="16" spans="1:16" ht="15" customHeight="1" x14ac:dyDescent="0.2">
      <c r="A16" t="s">
        <v>72</v>
      </c>
      <c r="B16" s="12" t="s">
        <v>26</v>
      </c>
      <c r="C16" s="13" t="s">
        <v>26</v>
      </c>
      <c r="D16" s="12">
        <v>0</v>
      </c>
      <c r="E16" s="12" t="s">
        <v>25</v>
      </c>
      <c r="F16" s="13" t="s">
        <v>25</v>
      </c>
      <c r="G16" s="12" t="s">
        <v>25</v>
      </c>
      <c r="H16" s="12" t="s">
        <v>26</v>
      </c>
      <c r="I16" s="13" t="s">
        <v>26</v>
      </c>
      <c r="J16" s="12">
        <v>0</v>
      </c>
      <c r="K16" s="12">
        <v>5</v>
      </c>
      <c r="L16" s="13">
        <v>0.75</v>
      </c>
      <c r="M16" s="12">
        <v>10</v>
      </c>
      <c r="N16" s="12">
        <v>10</v>
      </c>
      <c r="O16" s="13">
        <v>0.6</v>
      </c>
      <c r="P16" s="12">
        <v>15</v>
      </c>
    </row>
    <row r="17" spans="1:16" ht="15" customHeight="1" x14ac:dyDescent="0.2">
      <c r="A17" t="s">
        <v>51</v>
      </c>
      <c r="B17" s="12">
        <v>95</v>
      </c>
      <c r="C17" s="13">
        <v>0.76859500000000003</v>
      </c>
      <c r="D17" s="12">
        <v>120</v>
      </c>
      <c r="E17" s="12">
        <v>90</v>
      </c>
      <c r="F17" s="13">
        <v>0.82242990000000005</v>
      </c>
      <c r="G17" s="12">
        <v>105</v>
      </c>
      <c r="H17" s="12">
        <v>90</v>
      </c>
      <c r="I17" s="13">
        <v>0.89</v>
      </c>
      <c r="J17" s="12">
        <v>100</v>
      </c>
      <c r="K17" s="12">
        <v>85</v>
      </c>
      <c r="L17" s="13">
        <v>0.76851849999999999</v>
      </c>
      <c r="M17" s="12">
        <v>110</v>
      </c>
      <c r="N17" s="12">
        <v>85</v>
      </c>
      <c r="O17" s="13">
        <v>0.65873020000000004</v>
      </c>
      <c r="P17" s="12">
        <v>125</v>
      </c>
    </row>
    <row r="18" spans="1:16" ht="15" customHeight="1" x14ac:dyDescent="0.2">
      <c r="A18" t="s">
        <v>52</v>
      </c>
      <c r="B18" s="12" t="s">
        <v>26</v>
      </c>
      <c r="C18" s="13" t="s">
        <v>26</v>
      </c>
      <c r="D18" s="12">
        <v>0</v>
      </c>
      <c r="E18" s="12" t="s">
        <v>26</v>
      </c>
      <c r="F18" s="13" t="s">
        <v>26</v>
      </c>
      <c r="G18" s="12">
        <v>0</v>
      </c>
      <c r="H18" s="12" t="s">
        <v>25</v>
      </c>
      <c r="I18" s="13" t="s">
        <v>25</v>
      </c>
      <c r="J18" s="12" t="s">
        <v>25</v>
      </c>
      <c r="K18" s="12" t="s">
        <v>25</v>
      </c>
      <c r="L18" s="13" t="s">
        <v>25</v>
      </c>
      <c r="M18" s="12" t="s">
        <v>25</v>
      </c>
      <c r="N18" s="12" t="s">
        <v>25</v>
      </c>
      <c r="O18" s="13" t="s">
        <v>25</v>
      </c>
      <c r="P18" s="12" t="s">
        <v>25</v>
      </c>
    </row>
    <row r="19" spans="1:16" ht="15" customHeight="1" x14ac:dyDescent="0.2">
      <c r="A19" t="s">
        <v>53</v>
      </c>
      <c r="B19" s="12">
        <v>5</v>
      </c>
      <c r="C19" s="13">
        <v>0.85714290000000004</v>
      </c>
      <c r="D19" s="12">
        <v>5</v>
      </c>
      <c r="E19" s="12">
        <v>10</v>
      </c>
      <c r="F19" s="13">
        <v>0.85714290000000004</v>
      </c>
      <c r="G19" s="12">
        <v>15</v>
      </c>
      <c r="H19" s="12">
        <v>5</v>
      </c>
      <c r="I19" s="13">
        <v>1</v>
      </c>
      <c r="J19" s="12">
        <v>5</v>
      </c>
      <c r="K19" s="12" t="s">
        <v>26</v>
      </c>
      <c r="L19" s="13" t="s">
        <v>26</v>
      </c>
      <c r="M19" s="12">
        <v>0</v>
      </c>
      <c r="N19" s="12">
        <v>5</v>
      </c>
      <c r="O19" s="13">
        <v>1</v>
      </c>
      <c r="P19" s="12">
        <v>5</v>
      </c>
    </row>
    <row r="20" spans="1:16" ht="15" customHeight="1" x14ac:dyDescent="0.2">
      <c r="A20" t="s">
        <v>54</v>
      </c>
      <c r="B20" s="12" t="s">
        <v>26</v>
      </c>
      <c r="C20" s="13" t="s">
        <v>26</v>
      </c>
      <c r="D20" s="12">
        <v>0</v>
      </c>
      <c r="E20" s="12" t="s">
        <v>26</v>
      </c>
      <c r="F20" s="13" t="s">
        <v>26</v>
      </c>
      <c r="G20" s="12">
        <v>0</v>
      </c>
      <c r="H20" s="12" t="s">
        <v>26</v>
      </c>
      <c r="I20" s="13" t="s">
        <v>26</v>
      </c>
      <c r="J20" s="12">
        <v>0</v>
      </c>
      <c r="K20" s="12" t="s">
        <v>26</v>
      </c>
      <c r="L20" s="13" t="s">
        <v>26</v>
      </c>
      <c r="M20" s="12">
        <v>0</v>
      </c>
      <c r="N20" s="12">
        <v>5</v>
      </c>
      <c r="O20" s="13">
        <v>1</v>
      </c>
      <c r="P20" s="12">
        <v>5</v>
      </c>
    </row>
    <row r="21" spans="1:16" ht="15" customHeight="1" x14ac:dyDescent="0.2">
      <c r="A21" t="s">
        <v>30</v>
      </c>
      <c r="B21" s="12">
        <v>20</v>
      </c>
      <c r="C21" s="13">
        <v>0.86363639999999997</v>
      </c>
      <c r="D21" s="12">
        <v>20</v>
      </c>
      <c r="E21" s="12">
        <v>10</v>
      </c>
      <c r="F21" s="13">
        <v>0.5</v>
      </c>
      <c r="G21" s="12">
        <v>20</v>
      </c>
      <c r="H21" s="12">
        <v>30</v>
      </c>
      <c r="I21" s="13">
        <v>1</v>
      </c>
      <c r="J21" s="12">
        <v>30</v>
      </c>
      <c r="K21" s="12">
        <v>25</v>
      </c>
      <c r="L21" s="13">
        <v>0.92307689999999998</v>
      </c>
      <c r="M21" s="12">
        <v>25</v>
      </c>
      <c r="N21" s="12">
        <v>45</v>
      </c>
      <c r="O21" s="13">
        <v>0.95652170000000003</v>
      </c>
      <c r="P21" s="12">
        <v>45</v>
      </c>
    </row>
    <row r="22" spans="1:16" ht="15" customHeight="1" x14ac:dyDescent="0.2">
      <c r="A22" t="s">
        <v>55</v>
      </c>
      <c r="B22" s="12">
        <v>20</v>
      </c>
      <c r="C22" s="13">
        <v>0.72</v>
      </c>
      <c r="D22" s="12">
        <v>25</v>
      </c>
      <c r="E22" s="12">
        <v>25</v>
      </c>
      <c r="F22" s="13">
        <v>0.71875</v>
      </c>
      <c r="G22" s="12">
        <v>30</v>
      </c>
      <c r="H22" s="12">
        <v>10</v>
      </c>
      <c r="I22" s="13">
        <v>0.69230769999999997</v>
      </c>
      <c r="J22" s="12">
        <v>15</v>
      </c>
      <c r="K22" s="12">
        <v>20</v>
      </c>
      <c r="L22" s="13">
        <v>0.85714290000000004</v>
      </c>
      <c r="M22" s="12">
        <v>20</v>
      </c>
      <c r="N22" s="12">
        <v>15</v>
      </c>
      <c r="O22" s="13">
        <v>0.9375</v>
      </c>
      <c r="P22" s="12">
        <v>15</v>
      </c>
    </row>
    <row r="23" spans="1:16" ht="15" customHeight="1" x14ac:dyDescent="0.2">
      <c r="A23" t="s">
        <v>73</v>
      </c>
      <c r="B23" s="12">
        <v>5</v>
      </c>
      <c r="C23" s="13">
        <v>1</v>
      </c>
      <c r="D23" s="12">
        <v>5</v>
      </c>
      <c r="E23" s="12">
        <v>10</v>
      </c>
      <c r="F23" s="13">
        <v>1</v>
      </c>
      <c r="G23" s="12">
        <v>10</v>
      </c>
      <c r="H23" s="12">
        <v>15</v>
      </c>
      <c r="I23" s="13">
        <v>1</v>
      </c>
      <c r="J23" s="12">
        <v>15</v>
      </c>
      <c r="K23" s="12" t="s">
        <v>25</v>
      </c>
      <c r="L23" s="13" t="s">
        <v>25</v>
      </c>
      <c r="M23" s="12" t="s">
        <v>25</v>
      </c>
      <c r="N23" s="12">
        <v>5</v>
      </c>
      <c r="O23" s="13">
        <v>1</v>
      </c>
      <c r="P23" s="12">
        <v>5</v>
      </c>
    </row>
    <row r="24" spans="1:16" ht="15" customHeight="1" x14ac:dyDescent="0.2">
      <c r="A24" t="s">
        <v>74</v>
      </c>
      <c r="B24" s="12" t="s">
        <v>25</v>
      </c>
      <c r="C24" s="13" t="s">
        <v>25</v>
      </c>
      <c r="D24" s="12" t="s">
        <v>25</v>
      </c>
      <c r="E24" s="12" t="s">
        <v>25</v>
      </c>
      <c r="F24" s="13" t="s">
        <v>25</v>
      </c>
      <c r="G24" s="12" t="s">
        <v>25</v>
      </c>
      <c r="H24" s="12" t="s">
        <v>25</v>
      </c>
      <c r="I24" s="13" t="s">
        <v>25</v>
      </c>
      <c r="J24" s="12" t="s">
        <v>25</v>
      </c>
      <c r="K24" s="12" t="s">
        <v>25</v>
      </c>
      <c r="L24" s="13" t="s">
        <v>25</v>
      </c>
      <c r="M24" s="12" t="s">
        <v>25</v>
      </c>
      <c r="N24" s="12" t="s">
        <v>25</v>
      </c>
      <c r="O24" s="13" t="s">
        <v>25</v>
      </c>
      <c r="P24" s="12" t="s">
        <v>25</v>
      </c>
    </row>
    <row r="25" spans="1:16" ht="15" customHeight="1" x14ac:dyDescent="0.2">
      <c r="A25" t="s">
        <v>56</v>
      </c>
      <c r="B25" s="12" t="s">
        <v>26</v>
      </c>
      <c r="C25" s="13" t="s">
        <v>26</v>
      </c>
      <c r="D25" s="12">
        <v>0</v>
      </c>
      <c r="E25" s="12" t="s">
        <v>26</v>
      </c>
      <c r="F25" s="13" t="s">
        <v>26</v>
      </c>
      <c r="G25" s="12">
        <v>0</v>
      </c>
      <c r="H25" s="12" t="s">
        <v>26</v>
      </c>
      <c r="I25" s="13" t="s">
        <v>26</v>
      </c>
      <c r="J25" s="12">
        <v>0</v>
      </c>
      <c r="K25" s="12" t="s">
        <v>25</v>
      </c>
      <c r="L25" s="13" t="s">
        <v>25</v>
      </c>
      <c r="M25" s="12" t="s">
        <v>25</v>
      </c>
      <c r="N25" s="12" t="s">
        <v>26</v>
      </c>
      <c r="O25" s="13" t="s">
        <v>26</v>
      </c>
      <c r="P25" s="12">
        <v>0</v>
      </c>
    </row>
    <row r="26" spans="1:16" ht="15" customHeight="1" x14ac:dyDescent="0.2">
      <c r="A26" t="s">
        <v>57</v>
      </c>
      <c r="B26" s="12">
        <v>35</v>
      </c>
      <c r="C26" s="13">
        <v>0.83333330000000005</v>
      </c>
      <c r="D26" s="12">
        <v>40</v>
      </c>
      <c r="E26" s="12">
        <v>40</v>
      </c>
      <c r="F26" s="13">
        <v>0.90909090000000004</v>
      </c>
      <c r="G26" s="12">
        <v>45</v>
      </c>
      <c r="H26" s="12">
        <v>25</v>
      </c>
      <c r="I26" s="13">
        <v>0.8518519</v>
      </c>
      <c r="J26" s="12">
        <v>25</v>
      </c>
      <c r="K26" s="12">
        <v>20</v>
      </c>
      <c r="L26" s="13">
        <v>0.52777779999999996</v>
      </c>
      <c r="M26" s="12">
        <v>35</v>
      </c>
      <c r="N26" s="12">
        <v>25</v>
      </c>
      <c r="O26" s="13">
        <v>0.9</v>
      </c>
      <c r="P26" s="12">
        <v>30</v>
      </c>
    </row>
    <row r="27" spans="1:16" ht="15" customHeight="1" x14ac:dyDescent="0.2">
      <c r="A27" t="s">
        <v>58</v>
      </c>
      <c r="B27" s="12" t="s">
        <v>26</v>
      </c>
      <c r="C27" s="13" t="s">
        <v>26</v>
      </c>
      <c r="D27" s="12">
        <v>0</v>
      </c>
      <c r="E27" s="12" t="s">
        <v>26</v>
      </c>
      <c r="F27" s="13" t="s">
        <v>26</v>
      </c>
      <c r="G27" s="12">
        <v>0</v>
      </c>
      <c r="H27" s="12" t="s">
        <v>25</v>
      </c>
      <c r="I27" s="13" t="s">
        <v>25</v>
      </c>
      <c r="J27" s="12" t="s">
        <v>25</v>
      </c>
      <c r="K27" s="12" t="s">
        <v>25</v>
      </c>
      <c r="L27" s="13" t="s">
        <v>25</v>
      </c>
      <c r="M27" s="12" t="s">
        <v>25</v>
      </c>
      <c r="N27" s="12" t="s">
        <v>26</v>
      </c>
      <c r="O27" s="13" t="s">
        <v>26</v>
      </c>
      <c r="P27" s="12">
        <v>0</v>
      </c>
    </row>
    <row r="28" spans="1:16" ht="15" customHeight="1" x14ac:dyDescent="0.2">
      <c r="A28" t="s">
        <v>75</v>
      </c>
      <c r="B28" s="12">
        <v>125</v>
      </c>
      <c r="C28" s="13">
        <v>0.74269010000000002</v>
      </c>
      <c r="D28" s="12">
        <v>170</v>
      </c>
      <c r="E28" s="12">
        <v>180</v>
      </c>
      <c r="F28" s="13">
        <v>0.88349509999999998</v>
      </c>
      <c r="G28" s="12">
        <v>205</v>
      </c>
      <c r="H28" s="12">
        <v>170</v>
      </c>
      <c r="I28" s="13">
        <v>0.88144330000000004</v>
      </c>
      <c r="J28" s="12">
        <v>195</v>
      </c>
      <c r="K28" s="12">
        <v>195</v>
      </c>
      <c r="L28" s="13">
        <v>0.93689319999999998</v>
      </c>
      <c r="M28" s="12">
        <v>205</v>
      </c>
      <c r="N28" s="12">
        <v>225</v>
      </c>
      <c r="O28" s="13">
        <v>0.84905660000000005</v>
      </c>
      <c r="P28" s="12">
        <v>265</v>
      </c>
    </row>
    <row r="29" spans="1:16" ht="15" customHeight="1" x14ac:dyDescent="0.2">
      <c r="A29" t="s">
        <v>59</v>
      </c>
      <c r="B29" s="12">
        <v>70</v>
      </c>
      <c r="C29" s="13">
        <v>1</v>
      </c>
      <c r="D29" s="12">
        <v>70</v>
      </c>
      <c r="E29" s="12">
        <v>65</v>
      </c>
      <c r="F29" s="13">
        <v>0.98484850000000002</v>
      </c>
      <c r="G29" s="12">
        <v>65</v>
      </c>
      <c r="H29" s="12" t="s">
        <v>25</v>
      </c>
      <c r="I29" s="13" t="s">
        <v>25</v>
      </c>
      <c r="J29" s="12" t="s">
        <v>25</v>
      </c>
      <c r="K29" s="12" t="s">
        <v>25</v>
      </c>
      <c r="L29" s="13" t="s">
        <v>25</v>
      </c>
      <c r="M29" s="12" t="s">
        <v>25</v>
      </c>
      <c r="N29" s="12">
        <v>30</v>
      </c>
      <c r="O29" s="13">
        <v>0.96551719999999996</v>
      </c>
      <c r="P29" s="12">
        <v>30</v>
      </c>
    </row>
    <row r="30" spans="1:16" ht="15" customHeight="1" x14ac:dyDescent="0.2">
      <c r="A30" t="s">
        <v>60</v>
      </c>
      <c r="B30" s="12">
        <v>25</v>
      </c>
      <c r="C30" s="13">
        <v>0.80645160000000005</v>
      </c>
      <c r="D30" s="12">
        <v>30</v>
      </c>
      <c r="E30" s="12">
        <v>35</v>
      </c>
      <c r="F30" s="13">
        <v>0.8139535</v>
      </c>
      <c r="G30" s="12">
        <v>45</v>
      </c>
      <c r="H30" s="12">
        <v>40</v>
      </c>
      <c r="I30" s="13">
        <v>0.93333330000000003</v>
      </c>
      <c r="J30" s="12">
        <v>45</v>
      </c>
      <c r="K30" s="12">
        <v>20</v>
      </c>
      <c r="L30" s="13">
        <v>0.84</v>
      </c>
      <c r="M30" s="12">
        <v>25</v>
      </c>
      <c r="N30" s="12">
        <v>20</v>
      </c>
      <c r="O30" s="13">
        <v>0.79166669999999995</v>
      </c>
      <c r="P30" s="12">
        <v>25</v>
      </c>
    </row>
    <row r="31" spans="1:16" ht="15" customHeight="1" x14ac:dyDescent="0.2">
      <c r="A31" t="s">
        <v>61</v>
      </c>
      <c r="B31" s="12">
        <v>5</v>
      </c>
      <c r="C31" s="13">
        <v>0.6</v>
      </c>
      <c r="D31" s="12">
        <v>10</v>
      </c>
      <c r="E31" s="12">
        <v>10</v>
      </c>
      <c r="F31" s="13">
        <v>0.76923079999999999</v>
      </c>
      <c r="G31" s="12">
        <v>15</v>
      </c>
      <c r="H31" s="12" t="s">
        <v>25</v>
      </c>
      <c r="I31" s="13" t="s">
        <v>25</v>
      </c>
      <c r="J31" s="12">
        <v>10</v>
      </c>
      <c r="K31" s="12">
        <v>20</v>
      </c>
      <c r="L31" s="13">
        <v>1</v>
      </c>
      <c r="M31" s="12">
        <v>20</v>
      </c>
      <c r="N31" s="12">
        <v>5</v>
      </c>
      <c r="O31" s="13">
        <v>0.35714289999999999</v>
      </c>
      <c r="P31" s="12">
        <v>15</v>
      </c>
    </row>
    <row r="32" spans="1:16" ht="15" customHeight="1" x14ac:dyDescent="0.2">
      <c r="A32" t="s">
        <v>62</v>
      </c>
      <c r="B32" s="12">
        <v>5</v>
      </c>
      <c r="C32" s="13">
        <v>1</v>
      </c>
      <c r="D32" s="12">
        <v>5</v>
      </c>
      <c r="E32" s="12">
        <v>5</v>
      </c>
      <c r="F32" s="13">
        <v>1</v>
      </c>
      <c r="G32" s="12">
        <v>5</v>
      </c>
      <c r="H32" s="12" t="s">
        <v>25</v>
      </c>
      <c r="I32" s="13" t="s">
        <v>25</v>
      </c>
      <c r="J32" s="12" t="s">
        <v>25</v>
      </c>
      <c r="K32" s="12" t="s">
        <v>25</v>
      </c>
      <c r="L32" s="13" t="s">
        <v>25</v>
      </c>
      <c r="M32" s="12" t="s">
        <v>25</v>
      </c>
      <c r="N32" s="12" t="s">
        <v>26</v>
      </c>
      <c r="O32" s="13" t="s">
        <v>26</v>
      </c>
      <c r="P32" s="12">
        <v>0</v>
      </c>
    </row>
    <row r="33" spans="1:16" ht="15" customHeight="1" x14ac:dyDescent="0.2">
      <c r="A33" t="s">
        <v>63</v>
      </c>
      <c r="B33" s="12">
        <v>5</v>
      </c>
      <c r="C33" s="13">
        <v>0.77777779999999996</v>
      </c>
      <c r="D33" s="12">
        <v>10</v>
      </c>
      <c r="E33" s="12" t="s">
        <v>26</v>
      </c>
      <c r="F33" s="13" t="s">
        <v>26</v>
      </c>
      <c r="G33" s="12">
        <v>0</v>
      </c>
      <c r="H33" s="12" t="s">
        <v>25</v>
      </c>
      <c r="I33" s="13" t="s">
        <v>25</v>
      </c>
      <c r="J33" s="12" t="s">
        <v>25</v>
      </c>
      <c r="K33" s="12" t="s">
        <v>26</v>
      </c>
      <c r="L33" s="13" t="s">
        <v>26</v>
      </c>
      <c r="M33" s="12">
        <v>0</v>
      </c>
      <c r="N33" s="12" t="s">
        <v>26</v>
      </c>
      <c r="O33" s="13" t="s">
        <v>26</v>
      </c>
      <c r="P33" s="12">
        <v>0</v>
      </c>
    </row>
    <row r="34" spans="1:16" ht="15" customHeight="1" x14ac:dyDescent="0.2">
      <c r="A34" t="s">
        <v>34</v>
      </c>
      <c r="B34" s="12">
        <v>200</v>
      </c>
      <c r="C34" s="13">
        <v>0.98507460000000002</v>
      </c>
      <c r="D34" s="12">
        <v>200</v>
      </c>
      <c r="E34" s="12">
        <v>225</v>
      </c>
      <c r="F34" s="13">
        <v>0.97424889999999997</v>
      </c>
      <c r="G34" s="12">
        <v>235</v>
      </c>
      <c r="H34" s="12">
        <v>210</v>
      </c>
      <c r="I34" s="13">
        <v>0.99523810000000001</v>
      </c>
      <c r="J34" s="12">
        <v>210</v>
      </c>
      <c r="K34" s="12">
        <v>215</v>
      </c>
      <c r="L34" s="13">
        <v>0.99078339999999998</v>
      </c>
      <c r="M34" s="12">
        <v>215</v>
      </c>
      <c r="N34" s="12">
        <v>205</v>
      </c>
      <c r="O34" s="13">
        <v>0.93981479999999995</v>
      </c>
      <c r="P34" s="12">
        <v>215</v>
      </c>
    </row>
    <row r="35" spans="1:16" ht="15" customHeight="1" x14ac:dyDescent="0.2">
      <c r="A35" t="s">
        <v>64</v>
      </c>
      <c r="B35" s="12">
        <v>15</v>
      </c>
      <c r="C35" s="13">
        <v>0.94444439999999996</v>
      </c>
      <c r="D35" s="12">
        <v>20</v>
      </c>
      <c r="E35" s="12">
        <v>15</v>
      </c>
      <c r="F35" s="13">
        <v>0.8823529</v>
      </c>
      <c r="G35" s="12">
        <v>15</v>
      </c>
      <c r="H35" s="12">
        <v>10</v>
      </c>
      <c r="I35" s="13">
        <v>1</v>
      </c>
      <c r="J35" s="12">
        <v>10</v>
      </c>
      <c r="K35" s="12">
        <v>10</v>
      </c>
      <c r="L35" s="13">
        <v>0.90909090000000004</v>
      </c>
      <c r="M35" s="12">
        <v>10</v>
      </c>
      <c r="N35" s="12">
        <v>30</v>
      </c>
      <c r="O35" s="13">
        <v>0.96774190000000004</v>
      </c>
      <c r="P35" s="12">
        <v>30</v>
      </c>
    </row>
    <row r="36" spans="1:16" ht="15" customHeight="1" x14ac:dyDescent="0.2">
      <c r="A36" t="s">
        <v>65</v>
      </c>
      <c r="B36" s="12">
        <v>45</v>
      </c>
      <c r="C36" s="13">
        <v>0.94</v>
      </c>
      <c r="D36" s="12">
        <v>50</v>
      </c>
      <c r="E36" s="12">
        <v>65</v>
      </c>
      <c r="F36" s="13">
        <v>0.9</v>
      </c>
      <c r="G36" s="12">
        <v>70</v>
      </c>
      <c r="H36" s="12">
        <v>55</v>
      </c>
      <c r="I36" s="13">
        <v>0.84848480000000004</v>
      </c>
      <c r="J36" s="12">
        <v>65</v>
      </c>
      <c r="K36" s="12">
        <v>40</v>
      </c>
      <c r="L36" s="13">
        <v>0.93181820000000004</v>
      </c>
      <c r="M36" s="12">
        <v>45</v>
      </c>
      <c r="N36" s="12">
        <v>65</v>
      </c>
      <c r="O36" s="13">
        <v>0.80246910000000005</v>
      </c>
      <c r="P36" s="12">
        <v>80</v>
      </c>
    </row>
    <row r="37" spans="1:16" ht="15" customHeight="1" x14ac:dyDescent="0.2">
      <c r="A37" t="s">
        <v>76</v>
      </c>
      <c r="B37" s="12">
        <v>10</v>
      </c>
      <c r="C37" s="13">
        <v>0.66666669999999995</v>
      </c>
      <c r="D37" s="12">
        <v>15</v>
      </c>
      <c r="E37" s="12">
        <v>15</v>
      </c>
      <c r="F37" s="13">
        <v>0.68421050000000005</v>
      </c>
      <c r="G37" s="12">
        <v>20</v>
      </c>
      <c r="H37" s="12">
        <v>10</v>
      </c>
      <c r="I37" s="13">
        <v>0.83333330000000005</v>
      </c>
      <c r="J37" s="12">
        <v>10</v>
      </c>
      <c r="K37" s="12" t="s">
        <v>25</v>
      </c>
      <c r="L37" s="13" t="s">
        <v>25</v>
      </c>
      <c r="M37" s="12" t="s">
        <v>25</v>
      </c>
      <c r="N37" s="12">
        <v>10</v>
      </c>
      <c r="O37" s="13">
        <v>0.58823530000000002</v>
      </c>
      <c r="P37" s="12">
        <v>15</v>
      </c>
    </row>
    <row r="38" spans="1:16" ht="15" customHeight="1" x14ac:dyDescent="0.2">
      <c r="A38" t="s">
        <v>66</v>
      </c>
      <c r="B38" s="12">
        <v>65</v>
      </c>
      <c r="C38" s="13">
        <v>0.98461540000000003</v>
      </c>
      <c r="D38" s="12">
        <v>65</v>
      </c>
      <c r="E38" s="12">
        <v>45</v>
      </c>
      <c r="F38" s="13">
        <v>0.97872340000000002</v>
      </c>
      <c r="G38" s="12">
        <v>45</v>
      </c>
      <c r="H38" s="12">
        <v>45</v>
      </c>
      <c r="I38" s="13">
        <v>0.97916669999999995</v>
      </c>
      <c r="J38" s="12">
        <v>50</v>
      </c>
      <c r="K38" s="12">
        <v>55</v>
      </c>
      <c r="L38" s="13">
        <v>0.94915249999999995</v>
      </c>
      <c r="M38" s="12">
        <v>60</v>
      </c>
      <c r="N38" s="12">
        <v>75</v>
      </c>
      <c r="O38" s="13">
        <v>0.98717949999999999</v>
      </c>
      <c r="P38" s="12">
        <v>80</v>
      </c>
    </row>
    <row r="39" spans="1:16" ht="15" customHeight="1" x14ac:dyDescent="0.2">
      <c r="A39" t="s">
        <v>67</v>
      </c>
      <c r="B39" s="12">
        <v>10</v>
      </c>
      <c r="C39" s="13">
        <v>1</v>
      </c>
      <c r="D39" s="12">
        <v>10</v>
      </c>
      <c r="E39" s="12">
        <v>0</v>
      </c>
      <c r="F39" s="13">
        <v>0</v>
      </c>
      <c r="G39" s="12" t="s">
        <v>25</v>
      </c>
      <c r="H39" s="12" t="s">
        <v>25</v>
      </c>
      <c r="I39" s="13" t="s">
        <v>25</v>
      </c>
      <c r="J39" s="12" t="s">
        <v>25</v>
      </c>
      <c r="K39" s="12" t="s">
        <v>25</v>
      </c>
      <c r="L39" s="13" t="s">
        <v>25</v>
      </c>
      <c r="M39" s="12" t="s">
        <v>25</v>
      </c>
      <c r="N39" s="12" t="s">
        <v>25</v>
      </c>
      <c r="O39" s="13" t="s">
        <v>25</v>
      </c>
      <c r="P39" s="12">
        <v>5</v>
      </c>
    </row>
    <row r="40" spans="1:16" ht="15" customHeight="1" x14ac:dyDescent="0.2">
      <c r="A40" s="25" t="s">
        <v>38</v>
      </c>
      <c r="B40" s="26">
        <v>10</v>
      </c>
      <c r="C40" s="27">
        <v>1</v>
      </c>
      <c r="D40" s="26">
        <v>10</v>
      </c>
      <c r="E40" s="26">
        <v>10</v>
      </c>
      <c r="F40" s="27">
        <v>0.78571429999999998</v>
      </c>
      <c r="G40" s="26">
        <v>15</v>
      </c>
      <c r="H40" s="26">
        <v>10</v>
      </c>
      <c r="I40" s="27">
        <v>0.88888889999999998</v>
      </c>
      <c r="J40" s="26">
        <v>10</v>
      </c>
      <c r="K40" s="26">
        <v>15</v>
      </c>
      <c r="L40" s="27">
        <v>1</v>
      </c>
      <c r="M40" s="26">
        <v>15</v>
      </c>
      <c r="N40" s="26">
        <v>15</v>
      </c>
      <c r="O40" s="27">
        <v>0.94444439999999996</v>
      </c>
      <c r="P40" s="26">
        <v>20</v>
      </c>
    </row>
    <row r="41" spans="1:16" ht="15" customHeight="1" x14ac:dyDescent="0.2">
      <c r="A41" t="s">
        <v>39</v>
      </c>
      <c r="B41" s="12">
        <v>970</v>
      </c>
      <c r="C41" s="13">
        <v>0.85676390000000002</v>
      </c>
      <c r="D41" s="12">
        <v>1130</v>
      </c>
      <c r="E41" s="12">
        <v>1030</v>
      </c>
      <c r="F41" s="13">
        <v>0.88356159999999995</v>
      </c>
      <c r="G41" s="12">
        <v>1170</v>
      </c>
      <c r="H41" s="12">
        <v>860</v>
      </c>
      <c r="I41" s="13">
        <v>0.89107879999999995</v>
      </c>
      <c r="J41" s="12">
        <v>965</v>
      </c>
      <c r="K41" s="12">
        <v>855</v>
      </c>
      <c r="L41" s="13">
        <v>0.89695060000000004</v>
      </c>
      <c r="M41" s="12">
        <v>950</v>
      </c>
      <c r="N41" s="12">
        <v>1010</v>
      </c>
      <c r="O41" s="13">
        <v>0.85653650000000003</v>
      </c>
      <c r="P41" s="12">
        <v>1180</v>
      </c>
    </row>
    <row r="42"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51"/>
  <sheetViews>
    <sheetView workbookViewId="0"/>
  </sheetViews>
  <sheetFormatPr defaultColWidth="11.5546875" defaultRowHeight="15.6" x14ac:dyDescent="0.2"/>
  <cols>
    <col min="1" max="1" width="45" customWidth="1"/>
    <col min="2" max="2" width="17.88671875" style="12" bestFit="1" customWidth="1"/>
    <col min="3" max="3" width="22.33203125" style="13" bestFit="1" customWidth="1"/>
    <col min="4" max="4" width="20.77734375" style="12" bestFit="1" customWidth="1"/>
    <col min="5" max="5" width="25.21875" style="13" bestFit="1" customWidth="1"/>
    <col min="6" max="6" width="20.77734375" style="12" bestFit="1" customWidth="1"/>
    <col min="7" max="7" width="25.21875" style="13" bestFit="1" customWidth="1"/>
    <col min="8" max="8" width="20.77734375" style="12" bestFit="1" customWidth="1"/>
    <col min="9" max="9" width="25.21875" style="13" bestFit="1" customWidth="1"/>
    <col min="10" max="10" width="19.33203125" style="12" bestFit="1" customWidth="1"/>
    <col min="11" max="11" width="23.6640625" style="13" bestFit="1" customWidth="1"/>
    <col min="12" max="12" width="11.21875" style="12" bestFit="1" customWidth="1"/>
    <col min="13" max="13" width="17.88671875" style="12" bestFit="1" customWidth="1"/>
    <col min="14" max="14" width="22.33203125" style="13" bestFit="1" customWidth="1"/>
    <col min="15" max="15" width="20.77734375" style="12" bestFit="1" customWidth="1"/>
    <col min="16" max="16" width="25.21875" style="13" bestFit="1" customWidth="1"/>
    <col min="17" max="17" width="20.77734375" style="12" bestFit="1" customWidth="1"/>
    <col min="18" max="18" width="25.21875" style="13" bestFit="1" customWidth="1"/>
    <col min="19" max="19" width="20.77734375" style="12" bestFit="1" customWidth="1"/>
    <col min="20" max="20" width="25.21875" style="13" bestFit="1" customWidth="1"/>
    <col min="21" max="21" width="19.33203125" style="12" bestFit="1" customWidth="1"/>
    <col min="22" max="22" width="23.6640625" style="13" bestFit="1" customWidth="1"/>
    <col min="23" max="23" width="11.21875" style="12" bestFit="1" customWidth="1"/>
    <col min="24" max="24" width="17.88671875" style="12" bestFit="1" customWidth="1"/>
    <col min="25" max="25" width="22.33203125" style="13" bestFit="1" customWidth="1"/>
    <col min="26" max="26" width="20.77734375" style="12" bestFit="1" customWidth="1"/>
    <col min="27" max="27" width="25.21875" style="13" bestFit="1" customWidth="1"/>
    <col min="28" max="28" width="20.77734375" style="12" bestFit="1" customWidth="1"/>
    <col min="29" max="29" width="25.21875" style="13" bestFit="1" customWidth="1"/>
    <col min="30" max="30" width="20.77734375" style="12" bestFit="1" customWidth="1"/>
    <col min="31" max="31" width="25.21875" style="13" bestFit="1" customWidth="1"/>
    <col min="32" max="32" width="19.33203125" style="12" bestFit="1" customWidth="1"/>
    <col min="33" max="33" width="23.6640625" style="13" bestFit="1" customWidth="1"/>
    <col min="34" max="34" width="11.21875" style="12" bestFit="1" customWidth="1"/>
    <col min="35" max="35" width="17.88671875" style="12" bestFit="1" customWidth="1"/>
    <col min="36" max="36" width="22.33203125" style="13" bestFit="1" customWidth="1"/>
    <col min="37" max="37" width="20.77734375" style="12" bestFit="1" customWidth="1"/>
    <col min="38" max="38" width="25.21875" style="13" bestFit="1" customWidth="1"/>
    <col min="39" max="39" width="20.77734375" style="12" bestFit="1" customWidth="1"/>
    <col min="40" max="40" width="25.21875" style="13" bestFit="1" customWidth="1"/>
    <col min="41" max="41" width="20.77734375" style="12" bestFit="1" customWidth="1"/>
    <col min="42" max="42" width="25.21875" style="13" bestFit="1" customWidth="1"/>
    <col min="43" max="43" width="19.33203125" style="12" bestFit="1" customWidth="1"/>
    <col min="44" max="44" width="23.6640625" style="13" bestFit="1" customWidth="1"/>
    <col min="45" max="45" width="11.21875" style="12" bestFit="1" customWidth="1"/>
    <col min="46" max="46" width="17.88671875" style="12" bestFit="1" customWidth="1"/>
    <col min="47" max="47" width="22.33203125" style="13" bestFit="1" customWidth="1"/>
    <col min="48" max="48" width="20.77734375" style="12" bestFit="1" customWidth="1"/>
    <col min="49" max="49" width="25.21875" style="13" bestFit="1" customWidth="1"/>
    <col min="50" max="50" width="20.77734375" style="12" bestFit="1" customWidth="1"/>
    <col min="51" max="51" width="25.21875" style="13" bestFit="1" customWidth="1"/>
    <col min="52" max="52" width="20.77734375" style="12" bestFit="1" customWidth="1"/>
    <col min="53" max="53" width="25.21875" style="13" bestFit="1" customWidth="1"/>
    <col min="54" max="54" width="19.33203125" style="12" bestFit="1" customWidth="1"/>
    <col min="55" max="55" width="23.6640625" style="13" bestFit="1" customWidth="1"/>
    <col min="56" max="56" width="11.21875" style="12" bestFit="1" customWidth="1"/>
    <col min="57" max="57" width="11.5546875" customWidth="1"/>
  </cols>
  <sheetData>
    <row r="1" spans="1:56" ht="35.450000000000003" customHeight="1" x14ac:dyDescent="0.2">
      <c r="A1" s="9" t="s">
        <v>77</v>
      </c>
    </row>
    <row r="2" spans="1:56" ht="17.45" customHeight="1" x14ac:dyDescent="0.2">
      <c r="A2" s="14" t="s">
        <v>7</v>
      </c>
    </row>
    <row r="3" spans="1:56" s="23" customFormat="1" ht="15" customHeight="1" x14ac:dyDescent="0.25">
      <c r="A3" s="20" t="s">
        <v>8</v>
      </c>
      <c r="B3" s="21" t="s">
        <v>78</v>
      </c>
      <c r="C3" s="22" t="s">
        <v>79</v>
      </c>
      <c r="D3" s="21" t="s">
        <v>80</v>
      </c>
      <c r="E3" s="22" t="s">
        <v>81</v>
      </c>
      <c r="F3" s="21" t="s">
        <v>82</v>
      </c>
      <c r="G3" s="22" t="s">
        <v>83</v>
      </c>
      <c r="H3" s="21" t="s">
        <v>84</v>
      </c>
      <c r="I3" s="22" t="s">
        <v>85</v>
      </c>
      <c r="J3" s="21" t="s">
        <v>86</v>
      </c>
      <c r="K3" s="22" t="s">
        <v>87</v>
      </c>
      <c r="L3" s="21" t="s">
        <v>11</v>
      </c>
      <c r="M3" s="21" t="s">
        <v>88</v>
      </c>
      <c r="N3" s="22" t="s">
        <v>89</v>
      </c>
      <c r="O3" s="21" t="s">
        <v>90</v>
      </c>
      <c r="P3" s="22" t="s">
        <v>91</v>
      </c>
      <c r="Q3" s="21" t="s">
        <v>92</v>
      </c>
      <c r="R3" s="22" t="s">
        <v>93</v>
      </c>
      <c r="S3" s="21" t="s">
        <v>94</v>
      </c>
      <c r="T3" s="22" t="s">
        <v>95</v>
      </c>
      <c r="U3" s="21" t="s">
        <v>96</v>
      </c>
      <c r="V3" s="22" t="s">
        <v>97</v>
      </c>
      <c r="W3" s="21" t="s">
        <v>14</v>
      </c>
      <c r="X3" s="21" t="s">
        <v>98</v>
      </c>
      <c r="Y3" s="22" t="s">
        <v>99</v>
      </c>
      <c r="Z3" s="21" t="s">
        <v>100</v>
      </c>
      <c r="AA3" s="22" t="s">
        <v>101</v>
      </c>
      <c r="AB3" s="21" t="s">
        <v>102</v>
      </c>
      <c r="AC3" s="22" t="s">
        <v>103</v>
      </c>
      <c r="AD3" s="21" t="s">
        <v>104</v>
      </c>
      <c r="AE3" s="22" t="s">
        <v>105</v>
      </c>
      <c r="AF3" s="21" t="s">
        <v>106</v>
      </c>
      <c r="AG3" s="22" t="s">
        <v>107</v>
      </c>
      <c r="AH3" s="21" t="s">
        <v>17</v>
      </c>
      <c r="AI3" s="21" t="s">
        <v>108</v>
      </c>
      <c r="AJ3" s="22" t="s">
        <v>109</v>
      </c>
      <c r="AK3" s="21" t="s">
        <v>110</v>
      </c>
      <c r="AL3" s="22" t="s">
        <v>111</v>
      </c>
      <c r="AM3" s="21" t="s">
        <v>112</v>
      </c>
      <c r="AN3" s="22" t="s">
        <v>113</v>
      </c>
      <c r="AO3" s="21" t="s">
        <v>114</v>
      </c>
      <c r="AP3" s="22" t="s">
        <v>115</v>
      </c>
      <c r="AQ3" s="21" t="s">
        <v>116</v>
      </c>
      <c r="AR3" s="22" t="s">
        <v>117</v>
      </c>
      <c r="AS3" s="21" t="s">
        <v>20</v>
      </c>
      <c r="AT3" s="21" t="s">
        <v>118</v>
      </c>
      <c r="AU3" s="22" t="s">
        <v>119</v>
      </c>
      <c r="AV3" s="21" t="s">
        <v>120</v>
      </c>
      <c r="AW3" s="22" t="s">
        <v>121</v>
      </c>
      <c r="AX3" s="21" t="s">
        <v>122</v>
      </c>
      <c r="AY3" s="22" t="s">
        <v>123</v>
      </c>
      <c r="AZ3" s="21" t="s">
        <v>124</v>
      </c>
      <c r="BA3" s="22" t="s">
        <v>125</v>
      </c>
      <c r="BB3" s="21" t="s">
        <v>126</v>
      </c>
      <c r="BC3" s="22" t="s">
        <v>127</v>
      </c>
      <c r="BD3" s="21" t="s">
        <v>23</v>
      </c>
    </row>
    <row r="4" spans="1:56" ht="15" customHeight="1" x14ac:dyDescent="0.2">
      <c r="A4" t="s">
        <v>128</v>
      </c>
      <c r="B4" s="12">
        <v>15</v>
      </c>
      <c r="C4" s="13" t="s">
        <v>25</v>
      </c>
      <c r="D4" s="12">
        <v>15</v>
      </c>
      <c r="E4" s="13" t="s">
        <v>25</v>
      </c>
      <c r="F4" s="12">
        <v>20</v>
      </c>
      <c r="G4" s="13" t="s">
        <v>25</v>
      </c>
      <c r="H4" s="12">
        <v>20</v>
      </c>
      <c r="I4" s="13" t="s">
        <v>25</v>
      </c>
      <c r="J4" s="12" t="s">
        <v>25</v>
      </c>
      <c r="K4" s="13" t="s">
        <v>25</v>
      </c>
      <c r="L4" s="12">
        <v>20</v>
      </c>
      <c r="M4" s="12">
        <v>25</v>
      </c>
      <c r="N4" s="13">
        <v>0.77142860000000002</v>
      </c>
      <c r="O4" s="12">
        <v>35</v>
      </c>
      <c r="P4" s="13">
        <v>0.9428571</v>
      </c>
      <c r="Q4" s="12">
        <v>35</v>
      </c>
      <c r="R4" s="13">
        <v>1</v>
      </c>
      <c r="S4" s="12">
        <v>35</v>
      </c>
      <c r="T4" s="13">
        <v>1</v>
      </c>
      <c r="U4" s="12">
        <v>0</v>
      </c>
      <c r="V4" s="13">
        <v>0</v>
      </c>
      <c r="W4" s="12">
        <v>35</v>
      </c>
      <c r="X4" s="12">
        <v>30</v>
      </c>
      <c r="Y4" s="13">
        <v>0.78378380000000003</v>
      </c>
      <c r="Z4" s="12">
        <v>35</v>
      </c>
      <c r="AA4" s="13">
        <v>0.89189189999999996</v>
      </c>
      <c r="AB4" s="12">
        <v>35</v>
      </c>
      <c r="AC4" s="13">
        <v>0.94594590000000001</v>
      </c>
      <c r="AD4" s="12">
        <v>35</v>
      </c>
      <c r="AE4" s="13">
        <v>1</v>
      </c>
      <c r="AF4" s="12">
        <v>0</v>
      </c>
      <c r="AG4" s="13">
        <v>0</v>
      </c>
      <c r="AH4" s="12">
        <v>35</v>
      </c>
      <c r="AI4" s="12">
        <v>25</v>
      </c>
      <c r="AJ4" s="13">
        <v>0.68421050000000005</v>
      </c>
      <c r="AK4" s="12">
        <v>30</v>
      </c>
      <c r="AL4" s="13">
        <v>0.81578949999999995</v>
      </c>
      <c r="AM4" s="12">
        <v>35</v>
      </c>
      <c r="AN4" s="13">
        <v>0.9736842</v>
      </c>
      <c r="AO4" s="12">
        <v>40</v>
      </c>
      <c r="AP4" s="13">
        <v>1</v>
      </c>
      <c r="AQ4" s="12">
        <v>0</v>
      </c>
      <c r="AR4" s="13">
        <v>0</v>
      </c>
      <c r="AS4" s="12">
        <v>40</v>
      </c>
      <c r="AT4" s="12">
        <v>30</v>
      </c>
      <c r="AU4" s="13" t="s">
        <v>25</v>
      </c>
      <c r="AV4" s="12">
        <v>35</v>
      </c>
      <c r="AW4" s="13" t="s">
        <v>25</v>
      </c>
      <c r="AX4" s="12">
        <v>40</v>
      </c>
      <c r="AY4" s="13" t="s">
        <v>25</v>
      </c>
      <c r="AZ4" s="12">
        <v>40</v>
      </c>
      <c r="BA4" s="13" t="s">
        <v>25</v>
      </c>
      <c r="BB4" s="12" t="s">
        <v>25</v>
      </c>
      <c r="BC4" s="13" t="s">
        <v>25</v>
      </c>
      <c r="BD4" s="12">
        <v>40</v>
      </c>
    </row>
    <row r="5" spans="1:56" ht="15" customHeight="1" x14ac:dyDescent="0.2">
      <c r="A5" t="s">
        <v>41</v>
      </c>
      <c r="B5" s="12">
        <v>10</v>
      </c>
      <c r="C5" s="13" t="s">
        <v>25</v>
      </c>
      <c r="D5" s="12">
        <v>20</v>
      </c>
      <c r="E5" s="13" t="s">
        <v>25</v>
      </c>
      <c r="F5" s="12">
        <v>25</v>
      </c>
      <c r="G5" s="13" t="s">
        <v>25</v>
      </c>
      <c r="H5" s="12">
        <v>30</v>
      </c>
      <c r="I5" s="13" t="s">
        <v>25</v>
      </c>
      <c r="J5" s="12" t="s">
        <v>25</v>
      </c>
      <c r="K5" s="13" t="s">
        <v>25</v>
      </c>
      <c r="L5" s="12">
        <v>30</v>
      </c>
      <c r="M5" s="12">
        <v>20</v>
      </c>
      <c r="N5" s="13">
        <v>0.6285714</v>
      </c>
      <c r="O5" s="12">
        <v>30</v>
      </c>
      <c r="P5" s="13">
        <v>0.82857139999999996</v>
      </c>
      <c r="Q5" s="12">
        <v>35</v>
      </c>
      <c r="R5" s="13">
        <v>1</v>
      </c>
      <c r="S5" s="12">
        <v>35</v>
      </c>
      <c r="T5" s="13">
        <v>1</v>
      </c>
      <c r="U5" s="12">
        <v>0</v>
      </c>
      <c r="V5" s="13">
        <v>0</v>
      </c>
      <c r="W5" s="12">
        <v>35</v>
      </c>
      <c r="X5" s="12">
        <v>10</v>
      </c>
      <c r="Y5" s="13">
        <v>0.4583333</v>
      </c>
      <c r="Z5" s="12">
        <v>20</v>
      </c>
      <c r="AA5" s="13">
        <v>0.75</v>
      </c>
      <c r="AB5" s="12">
        <v>25</v>
      </c>
      <c r="AC5" s="13">
        <v>0.95833330000000005</v>
      </c>
      <c r="AD5" s="12">
        <v>25</v>
      </c>
      <c r="AE5" s="13">
        <v>1</v>
      </c>
      <c r="AF5" s="12">
        <v>0</v>
      </c>
      <c r="AG5" s="13">
        <v>0</v>
      </c>
      <c r="AH5" s="12">
        <v>25</v>
      </c>
      <c r="AI5" s="12">
        <v>20</v>
      </c>
      <c r="AJ5" s="13" t="s">
        <v>25</v>
      </c>
      <c r="AK5" s="12">
        <v>30</v>
      </c>
      <c r="AL5" s="13" t="s">
        <v>25</v>
      </c>
      <c r="AM5" s="12">
        <v>35</v>
      </c>
      <c r="AN5" s="13" t="s">
        <v>25</v>
      </c>
      <c r="AO5" s="12">
        <v>40</v>
      </c>
      <c r="AP5" s="13" t="s">
        <v>25</v>
      </c>
      <c r="AQ5" s="12" t="s">
        <v>25</v>
      </c>
      <c r="AR5" s="13" t="s">
        <v>25</v>
      </c>
      <c r="AS5" s="12">
        <v>40</v>
      </c>
      <c r="AT5" s="12">
        <v>10</v>
      </c>
      <c r="AU5" s="13">
        <v>0.25</v>
      </c>
      <c r="AV5" s="12">
        <v>20</v>
      </c>
      <c r="AW5" s="13">
        <v>0.625</v>
      </c>
      <c r="AX5" s="12">
        <v>25</v>
      </c>
      <c r="AY5" s="13">
        <v>0.84375</v>
      </c>
      <c r="AZ5" s="12">
        <v>30</v>
      </c>
      <c r="BA5" s="13">
        <v>1</v>
      </c>
      <c r="BB5" s="12">
        <v>0</v>
      </c>
      <c r="BC5" s="13">
        <v>0</v>
      </c>
      <c r="BD5" s="12">
        <v>30</v>
      </c>
    </row>
    <row r="6" spans="1:56" ht="15" customHeight="1" x14ac:dyDescent="0.2">
      <c r="A6" t="s">
        <v>42</v>
      </c>
      <c r="B6" s="12">
        <v>75</v>
      </c>
      <c r="C6" s="13">
        <v>0.53146850000000001</v>
      </c>
      <c r="D6" s="12">
        <v>100</v>
      </c>
      <c r="E6" s="13">
        <v>0.70629370000000002</v>
      </c>
      <c r="F6" s="12">
        <v>125</v>
      </c>
      <c r="G6" s="13">
        <v>0.87412590000000001</v>
      </c>
      <c r="H6" s="12">
        <v>135</v>
      </c>
      <c r="I6" s="13">
        <v>0.95804199999999995</v>
      </c>
      <c r="J6" s="12">
        <v>5</v>
      </c>
      <c r="K6" s="13">
        <v>4.1958000000000002E-2</v>
      </c>
      <c r="L6" s="12">
        <v>145</v>
      </c>
      <c r="M6" s="12">
        <v>75</v>
      </c>
      <c r="N6" s="13">
        <v>0.483871</v>
      </c>
      <c r="O6" s="12">
        <v>100</v>
      </c>
      <c r="P6" s="13">
        <v>0.65806450000000005</v>
      </c>
      <c r="Q6" s="12">
        <v>135</v>
      </c>
      <c r="R6" s="13">
        <v>0.85806450000000001</v>
      </c>
      <c r="S6" s="12">
        <v>140</v>
      </c>
      <c r="T6" s="13">
        <v>0.91612899999999997</v>
      </c>
      <c r="U6" s="12">
        <v>15</v>
      </c>
      <c r="V6" s="13">
        <v>8.3871000000000001E-2</v>
      </c>
      <c r="W6" s="12">
        <v>155</v>
      </c>
      <c r="X6" s="12">
        <v>75</v>
      </c>
      <c r="Y6" s="13">
        <v>0.54411759999999998</v>
      </c>
      <c r="Z6" s="12">
        <v>95</v>
      </c>
      <c r="AA6" s="13">
        <v>0.70588240000000002</v>
      </c>
      <c r="AB6" s="12">
        <v>120</v>
      </c>
      <c r="AC6" s="13">
        <v>0.88970590000000005</v>
      </c>
      <c r="AD6" s="12">
        <v>130</v>
      </c>
      <c r="AE6" s="13">
        <v>0.96323530000000002</v>
      </c>
      <c r="AF6" s="12">
        <v>5</v>
      </c>
      <c r="AG6" s="13">
        <v>3.6764699999999997E-2</v>
      </c>
      <c r="AH6" s="12">
        <v>135</v>
      </c>
      <c r="AI6" s="12">
        <v>80</v>
      </c>
      <c r="AJ6" s="13">
        <v>0.6504065</v>
      </c>
      <c r="AK6" s="12">
        <v>100</v>
      </c>
      <c r="AL6" s="13">
        <v>0.80487799999999998</v>
      </c>
      <c r="AM6" s="12">
        <v>105</v>
      </c>
      <c r="AN6" s="13">
        <v>0.86991870000000004</v>
      </c>
      <c r="AO6" s="12">
        <v>115</v>
      </c>
      <c r="AP6" s="13">
        <v>0.93495930000000005</v>
      </c>
      <c r="AQ6" s="12">
        <v>10</v>
      </c>
      <c r="AR6" s="13">
        <v>6.5040700000000007E-2</v>
      </c>
      <c r="AS6" s="12">
        <v>125</v>
      </c>
      <c r="AT6" s="12">
        <v>20</v>
      </c>
      <c r="AU6" s="13">
        <v>0.37254900000000002</v>
      </c>
      <c r="AV6" s="12">
        <v>25</v>
      </c>
      <c r="AW6" s="13">
        <v>0.49019610000000002</v>
      </c>
      <c r="AX6" s="12">
        <v>40</v>
      </c>
      <c r="AY6" s="13">
        <v>0.74509800000000004</v>
      </c>
      <c r="AZ6" s="12">
        <v>45</v>
      </c>
      <c r="BA6" s="13">
        <v>0.90196080000000001</v>
      </c>
      <c r="BB6" s="12">
        <v>5</v>
      </c>
      <c r="BC6" s="13">
        <v>9.8039200000000007E-2</v>
      </c>
      <c r="BD6" s="12">
        <v>50</v>
      </c>
    </row>
    <row r="7" spans="1:56" ht="15" customHeight="1" x14ac:dyDescent="0.2">
      <c r="A7" t="s">
        <v>43</v>
      </c>
      <c r="B7" s="12">
        <v>405</v>
      </c>
      <c r="C7" s="13" t="s">
        <v>25</v>
      </c>
      <c r="D7" s="12">
        <v>495</v>
      </c>
      <c r="E7" s="13" t="s">
        <v>25</v>
      </c>
      <c r="F7" s="12">
        <v>535</v>
      </c>
      <c r="G7" s="13" t="s">
        <v>25</v>
      </c>
      <c r="H7" s="12">
        <v>535</v>
      </c>
      <c r="I7" s="13" t="s">
        <v>25</v>
      </c>
      <c r="J7" s="12" t="s">
        <v>25</v>
      </c>
      <c r="K7" s="13" t="s">
        <v>25</v>
      </c>
      <c r="L7" s="12">
        <v>535</v>
      </c>
      <c r="M7" s="12">
        <v>370</v>
      </c>
      <c r="N7" s="13" t="s">
        <v>25</v>
      </c>
      <c r="O7" s="12">
        <v>440</v>
      </c>
      <c r="P7" s="13" t="s">
        <v>25</v>
      </c>
      <c r="Q7" s="12">
        <v>460</v>
      </c>
      <c r="R7" s="13" t="s">
        <v>25</v>
      </c>
      <c r="S7" s="12">
        <v>460</v>
      </c>
      <c r="T7" s="13" t="s">
        <v>25</v>
      </c>
      <c r="U7" s="12" t="s">
        <v>25</v>
      </c>
      <c r="V7" s="13" t="s">
        <v>25</v>
      </c>
      <c r="W7" s="12">
        <v>460</v>
      </c>
      <c r="X7" s="12">
        <v>395</v>
      </c>
      <c r="Y7" s="13" t="s">
        <v>25</v>
      </c>
      <c r="Z7" s="12">
        <v>490</v>
      </c>
      <c r="AA7" s="13" t="s">
        <v>25</v>
      </c>
      <c r="AB7" s="12">
        <v>515</v>
      </c>
      <c r="AC7" s="13" t="s">
        <v>25</v>
      </c>
      <c r="AD7" s="12">
        <v>520</v>
      </c>
      <c r="AE7" s="13" t="s">
        <v>25</v>
      </c>
      <c r="AF7" s="12" t="s">
        <v>25</v>
      </c>
      <c r="AG7" s="13" t="s">
        <v>25</v>
      </c>
      <c r="AH7" s="12">
        <v>520</v>
      </c>
      <c r="AI7" s="12">
        <v>340</v>
      </c>
      <c r="AJ7" s="13">
        <v>0.73390560000000005</v>
      </c>
      <c r="AK7" s="12">
        <v>425</v>
      </c>
      <c r="AL7" s="13">
        <v>0.90987119999999999</v>
      </c>
      <c r="AM7" s="12">
        <v>455</v>
      </c>
      <c r="AN7" s="13">
        <v>0.98068670000000002</v>
      </c>
      <c r="AO7" s="12">
        <v>465</v>
      </c>
      <c r="AP7" s="13">
        <v>1</v>
      </c>
      <c r="AQ7" s="12">
        <v>0</v>
      </c>
      <c r="AR7" s="13">
        <v>0</v>
      </c>
      <c r="AS7" s="12">
        <v>465</v>
      </c>
      <c r="AT7" s="12">
        <v>355</v>
      </c>
      <c r="AU7" s="13" t="s">
        <v>25</v>
      </c>
      <c r="AV7" s="12">
        <v>460</v>
      </c>
      <c r="AW7" s="13" t="s">
        <v>25</v>
      </c>
      <c r="AX7" s="12">
        <v>495</v>
      </c>
      <c r="AY7" s="13" t="s">
        <v>25</v>
      </c>
      <c r="AZ7" s="12">
        <v>505</v>
      </c>
      <c r="BA7" s="13" t="s">
        <v>25</v>
      </c>
      <c r="BB7" s="12" t="s">
        <v>25</v>
      </c>
      <c r="BC7" s="13" t="s">
        <v>25</v>
      </c>
      <c r="BD7" s="12">
        <v>505</v>
      </c>
    </row>
    <row r="8" spans="1:56" ht="15" customHeight="1" x14ac:dyDescent="0.2">
      <c r="A8" t="s">
        <v>44</v>
      </c>
      <c r="B8" s="12">
        <v>1110</v>
      </c>
      <c r="C8" s="13">
        <v>0.68075980000000003</v>
      </c>
      <c r="D8" s="12">
        <v>1360</v>
      </c>
      <c r="E8" s="13">
        <v>0.83272060000000003</v>
      </c>
      <c r="F8" s="12">
        <v>1510</v>
      </c>
      <c r="G8" s="13">
        <v>0.92585779999999995</v>
      </c>
      <c r="H8" s="12">
        <v>1600</v>
      </c>
      <c r="I8" s="13">
        <v>0.97977939999999997</v>
      </c>
      <c r="J8" s="12">
        <v>35</v>
      </c>
      <c r="K8" s="13">
        <v>2.0220599999999998E-2</v>
      </c>
      <c r="L8" s="12">
        <v>1630</v>
      </c>
      <c r="M8" s="12">
        <v>1100</v>
      </c>
      <c r="N8" s="13">
        <v>0.70830649999999995</v>
      </c>
      <c r="O8" s="12">
        <v>1315</v>
      </c>
      <c r="P8" s="13">
        <v>0.84803609999999996</v>
      </c>
      <c r="Q8" s="12">
        <v>1460</v>
      </c>
      <c r="R8" s="13">
        <v>0.93882810000000005</v>
      </c>
      <c r="S8" s="12">
        <v>1515</v>
      </c>
      <c r="T8" s="13">
        <v>0.97553120000000004</v>
      </c>
      <c r="U8" s="12">
        <v>40</v>
      </c>
      <c r="V8" s="13">
        <v>2.4468799999999999E-2</v>
      </c>
      <c r="W8" s="12">
        <v>1555</v>
      </c>
      <c r="X8" s="12">
        <v>1030</v>
      </c>
      <c r="Y8" s="13">
        <v>0.66025639999999997</v>
      </c>
      <c r="Z8" s="12">
        <v>1325</v>
      </c>
      <c r="AA8" s="13">
        <v>0.84871790000000003</v>
      </c>
      <c r="AB8" s="12">
        <v>1515</v>
      </c>
      <c r="AC8" s="13">
        <v>0.96987179999999995</v>
      </c>
      <c r="AD8" s="12">
        <v>1550</v>
      </c>
      <c r="AE8" s="13">
        <v>0.99358970000000002</v>
      </c>
      <c r="AF8" s="12">
        <v>10</v>
      </c>
      <c r="AG8" s="13">
        <v>6.4102999999999999E-3</v>
      </c>
      <c r="AH8" s="12">
        <v>1560</v>
      </c>
      <c r="AI8" s="12">
        <v>1025</v>
      </c>
      <c r="AJ8" s="13">
        <v>0.65767500000000001</v>
      </c>
      <c r="AK8" s="12">
        <v>1290</v>
      </c>
      <c r="AL8" s="13">
        <v>0.82787409999999995</v>
      </c>
      <c r="AM8" s="12">
        <v>1440</v>
      </c>
      <c r="AN8" s="13">
        <v>0.92357100000000003</v>
      </c>
      <c r="AO8" s="12">
        <v>1520</v>
      </c>
      <c r="AP8" s="13">
        <v>0.97559410000000002</v>
      </c>
      <c r="AQ8" s="12">
        <v>40</v>
      </c>
      <c r="AR8" s="13">
        <v>2.4405900000000001E-2</v>
      </c>
      <c r="AS8" s="12">
        <v>1555</v>
      </c>
      <c r="AT8" s="12">
        <v>1030</v>
      </c>
      <c r="AU8" s="13">
        <v>0.66666669999999995</v>
      </c>
      <c r="AV8" s="12">
        <v>1310</v>
      </c>
      <c r="AW8" s="13">
        <v>0.8475452</v>
      </c>
      <c r="AX8" s="12">
        <v>1455</v>
      </c>
      <c r="AY8" s="13">
        <v>0.94121449999999995</v>
      </c>
      <c r="AZ8" s="12">
        <v>1525</v>
      </c>
      <c r="BA8" s="13">
        <v>0.98385009999999995</v>
      </c>
      <c r="BB8" s="12">
        <v>25</v>
      </c>
      <c r="BC8" s="13">
        <v>1.6149899999999998E-2</v>
      </c>
      <c r="BD8" s="12">
        <v>1550</v>
      </c>
    </row>
    <row r="9" spans="1:56" ht="15" customHeight="1" x14ac:dyDescent="0.2">
      <c r="A9" t="s">
        <v>129</v>
      </c>
      <c r="B9" s="12">
        <v>485</v>
      </c>
      <c r="C9" s="13" t="s">
        <v>25</v>
      </c>
      <c r="D9" s="12">
        <v>600</v>
      </c>
      <c r="E9" s="13" t="s">
        <v>25</v>
      </c>
      <c r="F9" s="12">
        <v>670</v>
      </c>
      <c r="G9" s="13" t="s">
        <v>25</v>
      </c>
      <c r="H9" s="12">
        <v>685</v>
      </c>
      <c r="I9" s="13" t="s">
        <v>25</v>
      </c>
      <c r="J9" s="12" t="s">
        <v>25</v>
      </c>
      <c r="K9" s="13" t="s">
        <v>25</v>
      </c>
      <c r="L9" s="12">
        <v>690</v>
      </c>
      <c r="M9" s="12">
        <v>500</v>
      </c>
      <c r="N9" s="13">
        <v>0.74332339999999997</v>
      </c>
      <c r="O9" s="12">
        <v>605</v>
      </c>
      <c r="P9" s="13">
        <v>0.89465879999999998</v>
      </c>
      <c r="Q9" s="12">
        <v>660</v>
      </c>
      <c r="R9" s="13">
        <v>0.97626109999999999</v>
      </c>
      <c r="S9" s="12">
        <v>665</v>
      </c>
      <c r="T9" s="13">
        <v>0.9896142</v>
      </c>
      <c r="U9" s="12">
        <v>5</v>
      </c>
      <c r="V9" s="13">
        <v>1.0385800000000001E-2</v>
      </c>
      <c r="W9" s="12">
        <v>675</v>
      </c>
      <c r="X9" s="12">
        <v>445</v>
      </c>
      <c r="Y9" s="13" t="s">
        <v>25</v>
      </c>
      <c r="Z9" s="12">
        <v>590</v>
      </c>
      <c r="AA9" s="13" t="s">
        <v>25</v>
      </c>
      <c r="AB9" s="12">
        <v>665</v>
      </c>
      <c r="AC9" s="13" t="s">
        <v>25</v>
      </c>
      <c r="AD9" s="12">
        <v>670</v>
      </c>
      <c r="AE9" s="13" t="s">
        <v>25</v>
      </c>
      <c r="AF9" s="12" t="s">
        <v>25</v>
      </c>
      <c r="AG9" s="13" t="s">
        <v>25</v>
      </c>
      <c r="AH9" s="12">
        <v>675</v>
      </c>
      <c r="AI9" s="12">
        <v>375</v>
      </c>
      <c r="AJ9" s="13">
        <v>0.64163820000000005</v>
      </c>
      <c r="AK9" s="12">
        <v>495</v>
      </c>
      <c r="AL9" s="13">
        <v>0.84470990000000001</v>
      </c>
      <c r="AM9" s="12">
        <v>560</v>
      </c>
      <c r="AN9" s="13">
        <v>0.95904440000000002</v>
      </c>
      <c r="AO9" s="12">
        <v>580</v>
      </c>
      <c r="AP9" s="13">
        <v>0.98976109999999995</v>
      </c>
      <c r="AQ9" s="12">
        <v>5</v>
      </c>
      <c r="AR9" s="13">
        <v>1.02389E-2</v>
      </c>
      <c r="AS9" s="12">
        <v>585</v>
      </c>
      <c r="AT9" s="12">
        <v>415</v>
      </c>
      <c r="AU9" s="13">
        <v>0.72456140000000002</v>
      </c>
      <c r="AV9" s="12">
        <v>495</v>
      </c>
      <c r="AW9" s="13">
        <v>0.87017540000000004</v>
      </c>
      <c r="AX9" s="12">
        <v>545</v>
      </c>
      <c r="AY9" s="13">
        <v>0.9561404</v>
      </c>
      <c r="AZ9" s="12">
        <v>565</v>
      </c>
      <c r="BA9" s="13">
        <v>0.98771929999999997</v>
      </c>
      <c r="BB9" s="12">
        <v>5</v>
      </c>
      <c r="BC9" s="13">
        <v>1.22807E-2</v>
      </c>
      <c r="BD9" s="12">
        <v>570</v>
      </c>
    </row>
    <row r="10" spans="1:56" ht="15" customHeight="1" x14ac:dyDescent="0.2">
      <c r="A10" t="s">
        <v>46</v>
      </c>
      <c r="B10" s="12">
        <v>1075</v>
      </c>
      <c r="C10" s="13">
        <v>0.72439350000000002</v>
      </c>
      <c r="D10" s="12">
        <v>1290</v>
      </c>
      <c r="E10" s="13">
        <v>0.86927220000000005</v>
      </c>
      <c r="F10" s="12">
        <v>1400</v>
      </c>
      <c r="G10" s="13">
        <v>0.94272239999999996</v>
      </c>
      <c r="H10" s="12">
        <v>1455</v>
      </c>
      <c r="I10" s="13">
        <v>0.97911049999999999</v>
      </c>
      <c r="J10" s="12">
        <v>30</v>
      </c>
      <c r="K10" s="13">
        <v>2.0889499999999998E-2</v>
      </c>
      <c r="L10" s="12">
        <v>1485</v>
      </c>
      <c r="M10" s="12">
        <v>1095</v>
      </c>
      <c r="N10" s="13">
        <v>0.71465800000000002</v>
      </c>
      <c r="O10" s="12">
        <v>1325</v>
      </c>
      <c r="P10" s="13">
        <v>0.86188929999999997</v>
      </c>
      <c r="Q10" s="12">
        <v>1465</v>
      </c>
      <c r="R10" s="13">
        <v>0.95439739999999995</v>
      </c>
      <c r="S10" s="12">
        <v>1505</v>
      </c>
      <c r="T10" s="13">
        <v>0.98045599999999999</v>
      </c>
      <c r="U10" s="12">
        <v>30</v>
      </c>
      <c r="V10" s="13">
        <v>1.9543999999999999E-2</v>
      </c>
      <c r="W10" s="12">
        <v>1535</v>
      </c>
      <c r="X10" s="12">
        <v>1005</v>
      </c>
      <c r="Y10" s="13">
        <v>0.695442</v>
      </c>
      <c r="Z10" s="12">
        <v>1270</v>
      </c>
      <c r="AA10" s="13">
        <v>0.87707179999999996</v>
      </c>
      <c r="AB10" s="12">
        <v>1410</v>
      </c>
      <c r="AC10" s="13">
        <v>0.97375690000000004</v>
      </c>
      <c r="AD10" s="12">
        <v>1440</v>
      </c>
      <c r="AE10" s="13">
        <v>0.99378449999999996</v>
      </c>
      <c r="AF10" s="12">
        <v>10</v>
      </c>
      <c r="AG10" s="13">
        <v>6.2154999999999997E-3</v>
      </c>
      <c r="AH10" s="12">
        <v>1450</v>
      </c>
      <c r="AI10" s="12">
        <v>1005</v>
      </c>
      <c r="AJ10" s="13">
        <v>0.6724599</v>
      </c>
      <c r="AK10" s="12">
        <v>1280</v>
      </c>
      <c r="AL10" s="13">
        <v>0.85427810000000004</v>
      </c>
      <c r="AM10" s="12">
        <v>1425</v>
      </c>
      <c r="AN10" s="13">
        <v>0.9525401</v>
      </c>
      <c r="AO10" s="12">
        <v>1480</v>
      </c>
      <c r="AP10" s="13">
        <v>0.98930479999999998</v>
      </c>
      <c r="AQ10" s="12">
        <v>15</v>
      </c>
      <c r="AR10" s="13">
        <v>1.06952E-2</v>
      </c>
      <c r="AS10" s="12">
        <v>1495</v>
      </c>
      <c r="AT10" s="12">
        <v>1035</v>
      </c>
      <c r="AU10" s="13">
        <v>0.69831650000000001</v>
      </c>
      <c r="AV10" s="12">
        <v>1295</v>
      </c>
      <c r="AW10" s="13">
        <v>0.87205390000000005</v>
      </c>
      <c r="AX10" s="12">
        <v>1410</v>
      </c>
      <c r="AY10" s="13">
        <v>0.94949490000000003</v>
      </c>
      <c r="AZ10" s="12">
        <v>1460</v>
      </c>
      <c r="BA10" s="13">
        <v>0.98451180000000005</v>
      </c>
      <c r="BB10" s="12">
        <v>25</v>
      </c>
      <c r="BC10" s="13">
        <v>1.5488200000000001E-2</v>
      </c>
      <c r="BD10" s="12">
        <v>1485</v>
      </c>
    </row>
    <row r="11" spans="1:56" ht="15" customHeight="1" x14ac:dyDescent="0.2">
      <c r="A11" t="s">
        <v>47</v>
      </c>
      <c r="B11" s="12">
        <v>95</v>
      </c>
      <c r="C11" s="13" t="s">
        <v>25</v>
      </c>
      <c r="D11" s="12">
        <v>110</v>
      </c>
      <c r="E11" s="13" t="s">
        <v>25</v>
      </c>
      <c r="F11" s="12">
        <v>115</v>
      </c>
      <c r="G11" s="13" t="s">
        <v>25</v>
      </c>
      <c r="H11" s="12">
        <v>115</v>
      </c>
      <c r="I11" s="13" t="s">
        <v>25</v>
      </c>
      <c r="J11" s="12" t="s">
        <v>25</v>
      </c>
      <c r="K11" s="13" t="s">
        <v>25</v>
      </c>
      <c r="L11" s="12">
        <v>115</v>
      </c>
      <c r="M11" s="12">
        <v>80</v>
      </c>
      <c r="N11" s="13">
        <v>0.86315790000000003</v>
      </c>
      <c r="O11" s="12">
        <v>90</v>
      </c>
      <c r="P11" s="13">
        <v>0.93684210000000001</v>
      </c>
      <c r="Q11" s="12">
        <v>95</v>
      </c>
      <c r="R11" s="13">
        <v>1</v>
      </c>
      <c r="S11" s="12">
        <v>95</v>
      </c>
      <c r="T11" s="13">
        <v>1</v>
      </c>
      <c r="U11" s="12">
        <v>0</v>
      </c>
      <c r="V11" s="13">
        <v>0</v>
      </c>
      <c r="W11" s="12">
        <v>95</v>
      </c>
      <c r="X11" s="12">
        <v>100</v>
      </c>
      <c r="Y11" s="13">
        <v>0.86956520000000004</v>
      </c>
      <c r="Z11" s="12">
        <v>110</v>
      </c>
      <c r="AA11" s="13">
        <v>0.9478261</v>
      </c>
      <c r="AB11" s="12">
        <v>115</v>
      </c>
      <c r="AC11" s="13">
        <v>0.99130430000000003</v>
      </c>
      <c r="AD11" s="12">
        <v>115</v>
      </c>
      <c r="AE11" s="13">
        <v>1</v>
      </c>
      <c r="AF11" s="12">
        <v>0</v>
      </c>
      <c r="AG11" s="13">
        <v>0</v>
      </c>
      <c r="AH11" s="12">
        <v>115</v>
      </c>
      <c r="AI11" s="12">
        <v>85</v>
      </c>
      <c r="AJ11" s="13">
        <v>0.86597939999999995</v>
      </c>
      <c r="AK11" s="12">
        <v>90</v>
      </c>
      <c r="AL11" s="13">
        <v>0.93814430000000004</v>
      </c>
      <c r="AM11" s="12">
        <v>95</v>
      </c>
      <c r="AN11" s="13">
        <v>1</v>
      </c>
      <c r="AO11" s="12">
        <v>95</v>
      </c>
      <c r="AP11" s="13">
        <v>1</v>
      </c>
      <c r="AQ11" s="12">
        <v>0</v>
      </c>
      <c r="AR11" s="13">
        <v>0</v>
      </c>
      <c r="AS11" s="12">
        <v>95</v>
      </c>
      <c r="AT11" s="12">
        <v>50</v>
      </c>
      <c r="AU11" s="13">
        <v>0.8</v>
      </c>
      <c r="AV11" s="12">
        <v>55</v>
      </c>
      <c r="AW11" s="13">
        <v>0.93333330000000003</v>
      </c>
      <c r="AX11" s="12">
        <v>60</v>
      </c>
      <c r="AY11" s="13">
        <v>0.98333329999999997</v>
      </c>
      <c r="AZ11" s="12">
        <v>60</v>
      </c>
      <c r="BA11" s="13">
        <v>1</v>
      </c>
      <c r="BB11" s="12">
        <v>0</v>
      </c>
      <c r="BC11" s="13">
        <v>0</v>
      </c>
      <c r="BD11" s="12">
        <v>60</v>
      </c>
    </row>
    <row r="12" spans="1:56" ht="15" customHeight="1" x14ac:dyDescent="0.2">
      <c r="A12" t="s">
        <v>70</v>
      </c>
      <c r="B12" s="12">
        <v>45</v>
      </c>
      <c r="C12" s="13">
        <v>0.86274510000000004</v>
      </c>
      <c r="D12" s="12">
        <v>50</v>
      </c>
      <c r="E12" s="13">
        <v>0.96078430000000004</v>
      </c>
      <c r="F12" s="12">
        <v>50</v>
      </c>
      <c r="G12" s="13">
        <v>1</v>
      </c>
      <c r="H12" s="12">
        <v>50</v>
      </c>
      <c r="I12" s="13">
        <v>1</v>
      </c>
      <c r="J12" s="12">
        <v>0</v>
      </c>
      <c r="K12" s="13">
        <v>0</v>
      </c>
      <c r="L12" s="12">
        <v>50</v>
      </c>
      <c r="M12" s="12">
        <v>30</v>
      </c>
      <c r="N12" s="13">
        <v>0.87878789999999996</v>
      </c>
      <c r="O12" s="12">
        <v>35</v>
      </c>
      <c r="P12" s="13">
        <v>1</v>
      </c>
      <c r="Q12" s="12">
        <v>35</v>
      </c>
      <c r="R12" s="13">
        <v>1</v>
      </c>
      <c r="S12" s="12">
        <v>35</v>
      </c>
      <c r="T12" s="13">
        <v>1</v>
      </c>
      <c r="U12" s="12">
        <v>0</v>
      </c>
      <c r="V12" s="13">
        <v>0</v>
      </c>
      <c r="W12" s="12">
        <v>35</v>
      </c>
      <c r="X12" s="12">
        <v>25</v>
      </c>
      <c r="Y12" s="13">
        <v>0.82142859999999995</v>
      </c>
      <c r="Z12" s="12">
        <v>25</v>
      </c>
      <c r="AA12" s="13">
        <v>0.96428570000000002</v>
      </c>
      <c r="AB12" s="12">
        <v>30</v>
      </c>
      <c r="AC12" s="13">
        <v>1</v>
      </c>
      <c r="AD12" s="12">
        <v>30</v>
      </c>
      <c r="AE12" s="13">
        <v>1</v>
      </c>
      <c r="AF12" s="12">
        <v>0</v>
      </c>
      <c r="AG12" s="13">
        <v>0</v>
      </c>
      <c r="AH12" s="12">
        <v>30</v>
      </c>
      <c r="AI12" s="12">
        <v>15</v>
      </c>
      <c r="AJ12" s="13">
        <v>0.75</v>
      </c>
      <c r="AK12" s="12">
        <v>20</v>
      </c>
      <c r="AL12" s="13">
        <v>0.95</v>
      </c>
      <c r="AM12" s="12">
        <v>20</v>
      </c>
      <c r="AN12" s="13">
        <v>1</v>
      </c>
      <c r="AO12" s="12">
        <v>20</v>
      </c>
      <c r="AP12" s="13">
        <v>1</v>
      </c>
      <c r="AQ12" s="12">
        <v>0</v>
      </c>
      <c r="AR12" s="13">
        <v>0</v>
      </c>
      <c r="AS12" s="12">
        <v>20</v>
      </c>
      <c r="AT12" s="12">
        <v>15</v>
      </c>
      <c r="AU12" s="13">
        <v>0.76470590000000005</v>
      </c>
      <c r="AV12" s="12">
        <v>15</v>
      </c>
      <c r="AW12" s="13">
        <v>0.82352939999999997</v>
      </c>
      <c r="AX12" s="12">
        <v>15</v>
      </c>
      <c r="AY12" s="13">
        <v>1</v>
      </c>
      <c r="AZ12" s="12">
        <v>15</v>
      </c>
      <c r="BA12" s="13">
        <v>1</v>
      </c>
      <c r="BB12" s="12">
        <v>0</v>
      </c>
      <c r="BC12" s="13">
        <v>0</v>
      </c>
      <c r="BD12" s="12">
        <v>15</v>
      </c>
    </row>
    <row r="13" spans="1:56" ht="15" customHeight="1" x14ac:dyDescent="0.2">
      <c r="A13" t="s">
        <v>48</v>
      </c>
      <c r="B13" s="12">
        <v>430</v>
      </c>
      <c r="C13" s="13">
        <v>0.75174830000000004</v>
      </c>
      <c r="D13" s="12">
        <v>495</v>
      </c>
      <c r="E13" s="13">
        <v>0.86363639999999997</v>
      </c>
      <c r="F13" s="12">
        <v>540</v>
      </c>
      <c r="G13" s="13">
        <v>0.94405589999999995</v>
      </c>
      <c r="H13" s="12">
        <v>565</v>
      </c>
      <c r="I13" s="13">
        <v>0.98601399999999995</v>
      </c>
      <c r="J13" s="12">
        <v>10</v>
      </c>
      <c r="K13" s="13">
        <v>1.3986E-2</v>
      </c>
      <c r="L13" s="12">
        <v>570</v>
      </c>
      <c r="M13" s="12">
        <v>385</v>
      </c>
      <c r="N13" s="13" t="s">
        <v>25</v>
      </c>
      <c r="O13" s="12">
        <v>445</v>
      </c>
      <c r="P13" s="13" t="s">
        <v>25</v>
      </c>
      <c r="Q13" s="12">
        <v>485</v>
      </c>
      <c r="R13" s="13" t="s">
        <v>25</v>
      </c>
      <c r="S13" s="12">
        <v>495</v>
      </c>
      <c r="T13" s="13" t="s">
        <v>25</v>
      </c>
      <c r="U13" s="12" t="s">
        <v>25</v>
      </c>
      <c r="V13" s="13" t="s">
        <v>25</v>
      </c>
      <c r="W13" s="12">
        <v>500</v>
      </c>
      <c r="X13" s="12">
        <v>320</v>
      </c>
      <c r="Y13" s="13" t="s">
        <v>25</v>
      </c>
      <c r="Z13" s="12">
        <v>420</v>
      </c>
      <c r="AA13" s="13" t="s">
        <v>25</v>
      </c>
      <c r="AB13" s="12">
        <v>460</v>
      </c>
      <c r="AC13" s="13" t="s">
        <v>25</v>
      </c>
      <c r="AD13" s="12">
        <v>470</v>
      </c>
      <c r="AE13" s="13" t="s">
        <v>25</v>
      </c>
      <c r="AF13" s="12" t="s">
        <v>25</v>
      </c>
      <c r="AG13" s="13" t="s">
        <v>25</v>
      </c>
      <c r="AH13" s="12">
        <v>470</v>
      </c>
      <c r="AI13" s="12">
        <v>350</v>
      </c>
      <c r="AJ13" s="13">
        <v>0.71958759999999999</v>
      </c>
      <c r="AK13" s="12">
        <v>425</v>
      </c>
      <c r="AL13" s="13">
        <v>0.87628870000000003</v>
      </c>
      <c r="AM13" s="12">
        <v>465</v>
      </c>
      <c r="AN13" s="13">
        <v>0.95670100000000002</v>
      </c>
      <c r="AO13" s="12">
        <v>480</v>
      </c>
      <c r="AP13" s="13">
        <v>0.98556699999999997</v>
      </c>
      <c r="AQ13" s="12">
        <v>5</v>
      </c>
      <c r="AR13" s="13">
        <v>1.4433E-2</v>
      </c>
      <c r="AS13" s="12">
        <v>485</v>
      </c>
      <c r="AT13" s="12">
        <v>290</v>
      </c>
      <c r="AU13" s="13">
        <v>0.61603379999999996</v>
      </c>
      <c r="AV13" s="12">
        <v>395</v>
      </c>
      <c r="AW13" s="13">
        <v>0.83755270000000004</v>
      </c>
      <c r="AX13" s="12">
        <v>440</v>
      </c>
      <c r="AY13" s="13">
        <v>0.92616030000000005</v>
      </c>
      <c r="AZ13" s="12">
        <v>465</v>
      </c>
      <c r="BA13" s="13">
        <v>0.97679320000000003</v>
      </c>
      <c r="BB13" s="12">
        <v>10</v>
      </c>
      <c r="BC13" s="13">
        <v>2.32068E-2</v>
      </c>
      <c r="BD13" s="12">
        <v>475</v>
      </c>
    </row>
    <row r="14" spans="1:56" ht="15" customHeight="1" x14ac:dyDescent="0.2">
      <c r="A14" t="s">
        <v>130</v>
      </c>
      <c r="B14" s="12" t="s">
        <v>26</v>
      </c>
      <c r="C14" s="13" t="s">
        <v>26</v>
      </c>
      <c r="D14" s="12" t="s">
        <v>26</v>
      </c>
      <c r="E14" s="13" t="s">
        <v>26</v>
      </c>
      <c r="F14" s="12" t="s">
        <v>26</v>
      </c>
      <c r="G14" s="13" t="s">
        <v>26</v>
      </c>
      <c r="H14" s="12" t="s">
        <v>26</v>
      </c>
      <c r="I14" s="13" t="s">
        <v>26</v>
      </c>
      <c r="J14" s="12" t="s">
        <v>26</v>
      </c>
      <c r="K14" s="13" t="s">
        <v>26</v>
      </c>
      <c r="L14" s="12">
        <v>0</v>
      </c>
      <c r="M14" s="12" t="s">
        <v>25</v>
      </c>
      <c r="N14" s="13" t="s">
        <v>25</v>
      </c>
      <c r="O14" s="12">
        <v>5</v>
      </c>
      <c r="P14" s="13" t="s">
        <v>25</v>
      </c>
      <c r="Q14" s="12">
        <v>5</v>
      </c>
      <c r="R14" s="13" t="s">
        <v>25</v>
      </c>
      <c r="S14" s="12">
        <v>5</v>
      </c>
      <c r="T14" s="13" t="s">
        <v>25</v>
      </c>
      <c r="U14" s="12">
        <v>0</v>
      </c>
      <c r="V14" s="13">
        <v>0</v>
      </c>
      <c r="W14" s="12">
        <v>5</v>
      </c>
      <c r="X14" s="12" t="s">
        <v>26</v>
      </c>
      <c r="Y14" s="13" t="s">
        <v>26</v>
      </c>
      <c r="Z14" s="12" t="s">
        <v>26</v>
      </c>
      <c r="AA14" s="13" t="s">
        <v>26</v>
      </c>
      <c r="AB14" s="12" t="s">
        <v>26</v>
      </c>
      <c r="AC14" s="13" t="s">
        <v>26</v>
      </c>
      <c r="AD14" s="12" t="s">
        <v>26</v>
      </c>
      <c r="AE14" s="13" t="s">
        <v>26</v>
      </c>
      <c r="AF14" s="12" t="s">
        <v>26</v>
      </c>
      <c r="AG14" s="13" t="s">
        <v>26</v>
      </c>
      <c r="AH14" s="12">
        <v>0</v>
      </c>
      <c r="AI14" s="12" t="s">
        <v>26</v>
      </c>
      <c r="AJ14" s="13" t="s">
        <v>26</v>
      </c>
      <c r="AK14" s="12" t="s">
        <v>26</v>
      </c>
      <c r="AL14" s="13" t="s">
        <v>26</v>
      </c>
      <c r="AM14" s="12" t="s">
        <v>26</v>
      </c>
      <c r="AN14" s="13" t="s">
        <v>26</v>
      </c>
      <c r="AO14" s="12" t="s">
        <v>26</v>
      </c>
      <c r="AP14" s="13" t="s">
        <v>26</v>
      </c>
      <c r="AQ14" s="12" t="s">
        <v>26</v>
      </c>
      <c r="AR14" s="13" t="s">
        <v>26</v>
      </c>
      <c r="AS14" s="12">
        <v>0</v>
      </c>
      <c r="AT14" s="12" t="s">
        <v>26</v>
      </c>
      <c r="AU14" s="13" t="s">
        <v>26</v>
      </c>
      <c r="AV14" s="12" t="s">
        <v>26</v>
      </c>
      <c r="AW14" s="13" t="s">
        <v>26</v>
      </c>
      <c r="AX14" s="12" t="s">
        <v>26</v>
      </c>
      <c r="AY14" s="13" t="s">
        <v>26</v>
      </c>
      <c r="AZ14" s="12" t="s">
        <v>26</v>
      </c>
      <c r="BA14" s="13" t="s">
        <v>26</v>
      </c>
      <c r="BB14" s="12" t="s">
        <v>26</v>
      </c>
      <c r="BC14" s="13" t="s">
        <v>26</v>
      </c>
      <c r="BD14" s="12">
        <v>0</v>
      </c>
    </row>
    <row r="15" spans="1:56" ht="15" customHeight="1" x14ac:dyDescent="0.2">
      <c r="A15" t="s">
        <v>71</v>
      </c>
      <c r="B15" s="12">
        <v>150</v>
      </c>
      <c r="C15" s="13" t="s">
        <v>25</v>
      </c>
      <c r="D15" s="12">
        <v>220</v>
      </c>
      <c r="E15" s="13" t="s">
        <v>25</v>
      </c>
      <c r="F15" s="12">
        <v>250</v>
      </c>
      <c r="G15" s="13" t="s">
        <v>25</v>
      </c>
      <c r="H15" s="12">
        <v>255</v>
      </c>
      <c r="I15" s="13" t="s">
        <v>25</v>
      </c>
      <c r="J15" s="12" t="s">
        <v>25</v>
      </c>
      <c r="K15" s="13" t="s">
        <v>25</v>
      </c>
      <c r="L15" s="12">
        <v>255</v>
      </c>
      <c r="M15" s="12">
        <v>165</v>
      </c>
      <c r="N15" s="13">
        <v>0.66935480000000003</v>
      </c>
      <c r="O15" s="12">
        <v>220</v>
      </c>
      <c r="P15" s="13">
        <v>0.87903229999999999</v>
      </c>
      <c r="Q15" s="12">
        <v>245</v>
      </c>
      <c r="R15" s="13">
        <v>0.97983869999999995</v>
      </c>
      <c r="S15" s="12">
        <v>250</v>
      </c>
      <c r="T15" s="13">
        <v>1</v>
      </c>
      <c r="U15" s="12">
        <v>0</v>
      </c>
      <c r="V15" s="13">
        <v>0</v>
      </c>
      <c r="W15" s="12">
        <v>250</v>
      </c>
      <c r="X15" s="12">
        <v>145</v>
      </c>
      <c r="Y15" s="13">
        <v>0.59274190000000004</v>
      </c>
      <c r="Z15" s="12">
        <v>205</v>
      </c>
      <c r="AA15" s="13">
        <v>0.8225806</v>
      </c>
      <c r="AB15" s="12">
        <v>240</v>
      </c>
      <c r="AC15" s="13">
        <v>0.95967740000000001</v>
      </c>
      <c r="AD15" s="12">
        <v>250</v>
      </c>
      <c r="AE15" s="13">
        <v>1</v>
      </c>
      <c r="AF15" s="12">
        <v>0</v>
      </c>
      <c r="AG15" s="13">
        <v>0</v>
      </c>
      <c r="AH15" s="12">
        <v>250</v>
      </c>
      <c r="AI15" s="12">
        <v>130</v>
      </c>
      <c r="AJ15" s="13" t="s">
        <v>25</v>
      </c>
      <c r="AK15" s="12">
        <v>200</v>
      </c>
      <c r="AL15" s="13" t="s">
        <v>25</v>
      </c>
      <c r="AM15" s="12">
        <v>225</v>
      </c>
      <c r="AN15" s="13" t="s">
        <v>25</v>
      </c>
      <c r="AO15" s="12">
        <v>240</v>
      </c>
      <c r="AP15" s="13" t="s">
        <v>25</v>
      </c>
      <c r="AQ15" s="12" t="s">
        <v>25</v>
      </c>
      <c r="AR15" s="13" t="s">
        <v>25</v>
      </c>
      <c r="AS15" s="12">
        <v>245</v>
      </c>
      <c r="AT15" s="12">
        <v>100</v>
      </c>
      <c r="AU15" s="13">
        <v>0.42083330000000002</v>
      </c>
      <c r="AV15" s="12">
        <v>160</v>
      </c>
      <c r="AW15" s="13">
        <v>0.66666669999999995</v>
      </c>
      <c r="AX15" s="12">
        <v>215</v>
      </c>
      <c r="AY15" s="13">
        <v>0.89583330000000005</v>
      </c>
      <c r="AZ15" s="12">
        <v>230</v>
      </c>
      <c r="BA15" s="13">
        <v>0.96666669999999999</v>
      </c>
      <c r="BB15" s="12">
        <v>10</v>
      </c>
      <c r="BC15" s="13">
        <v>3.3333300000000003E-2</v>
      </c>
      <c r="BD15" s="12">
        <v>240</v>
      </c>
    </row>
    <row r="16" spans="1:56" ht="15" customHeight="1" x14ac:dyDescent="0.2">
      <c r="A16" t="s">
        <v>50</v>
      </c>
      <c r="B16" s="12">
        <v>340</v>
      </c>
      <c r="C16" s="13">
        <v>0.88947370000000003</v>
      </c>
      <c r="D16" s="12">
        <v>370</v>
      </c>
      <c r="E16" s="13">
        <v>0.97894740000000002</v>
      </c>
      <c r="F16" s="12">
        <v>380</v>
      </c>
      <c r="G16" s="13">
        <v>0.99736840000000004</v>
      </c>
      <c r="H16" s="12">
        <v>380</v>
      </c>
      <c r="I16" s="13">
        <v>1</v>
      </c>
      <c r="J16" s="12">
        <v>0</v>
      </c>
      <c r="K16" s="13">
        <v>0</v>
      </c>
      <c r="L16" s="12">
        <v>380</v>
      </c>
      <c r="M16" s="12">
        <v>405</v>
      </c>
      <c r="N16" s="13">
        <v>0.88986779999999999</v>
      </c>
      <c r="O16" s="12">
        <v>440</v>
      </c>
      <c r="P16" s="13">
        <v>0.96696040000000005</v>
      </c>
      <c r="Q16" s="12">
        <v>455</v>
      </c>
      <c r="R16" s="13">
        <v>1</v>
      </c>
      <c r="S16" s="12">
        <v>455</v>
      </c>
      <c r="T16" s="13">
        <v>1</v>
      </c>
      <c r="U16" s="12">
        <v>0</v>
      </c>
      <c r="V16" s="13">
        <v>0</v>
      </c>
      <c r="W16" s="12">
        <v>455</v>
      </c>
      <c r="X16" s="12">
        <v>375</v>
      </c>
      <c r="Y16" s="13">
        <v>0.86073060000000001</v>
      </c>
      <c r="Z16" s="12">
        <v>430</v>
      </c>
      <c r="AA16" s="13">
        <v>0.97945210000000005</v>
      </c>
      <c r="AB16" s="12">
        <v>435</v>
      </c>
      <c r="AC16" s="13">
        <v>0.99771690000000002</v>
      </c>
      <c r="AD16" s="12">
        <v>440</v>
      </c>
      <c r="AE16" s="13">
        <v>1</v>
      </c>
      <c r="AF16" s="12">
        <v>0</v>
      </c>
      <c r="AG16" s="13">
        <v>0</v>
      </c>
      <c r="AH16" s="12">
        <v>440</v>
      </c>
      <c r="AI16" s="12">
        <v>340</v>
      </c>
      <c r="AJ16" s="13">
        <v>0.8415842</v>
      </c>
      <c r="AK16" s="12">
        <v>390</v>
      </c>
      <c r="AL16" s="13">
        <v>0.9653465</v>
      </c>
      <c r="AM16" s="12">
        <v>405</v>
      </c>
      <c r="AN16" s="13">
        <v>1</v>
      </c>
      <c r="AO16" s="12">
        <v>405</v>
      </c>
      <c r="AP16" s="13">
        <v>1</v>
      </c>
      <c r="AQ16" s="12">
        <v>0</v>
      </c>
      <c r="AR16" s="13">
        <v>0</v>
      </c>
      <c r="AS16" s="12">
        <v>405</v>
      </c>
      <c r="AT16" s="12">
        <v>340</v>
      </c>
      <c r="AU16" s="13" t="s">
        <v>25</v>
      </c>
      <c r="AV16" s="12">
        <v>370</v>
      </c>
      <c r="AW16" s="13" t="s">
        <v>25</v>
      </c>
      <c r="AX16" s="12">
        <v>385</v>
      </c>
      <c r="AY16" s="13" t="s">
        <v>25</v>
      </c>
      <c r="AZ16" s="12">
        <v>385</v>
      </c>
      <c r="BA16" s="13" t="s">
        <v>25</v>
      </c>
      <c r="BB16" s="12" t="s">
        <v>25</v>
      </c>
      <c r="BC16" s="13" t="s">
        <v>25</v>
      </c>
      <c r="BD16" s="12">
        <v>385</v>
      </c>
    </row>
    <row r="17" spans="1:56" ht="15" customHeight="1" x14ac:dyDescent="0.2">
      <c r="A17" t="s">
        <v>131</v>
      </c>
      <c r="B17" s="12">
        <v>220</v>
      </c>
      <c r="C17" s="13">
        <v>0.76223779999999997</v>
      </c>
      <c r="D17" s="12">
        <v>260</v>
      </c>
      <c r="E17" s="13">
        <v>0.91608389999999995</v>
      </c>
      <c r="F17" s="12">
        <v>275</v>
      </c>
      <c r="G17" s="13">
        <v>0.95454550000000005</v>
      </c>
      <c r="H17" s="12">
        <v>280</v>
      </c>
      <c r="I17" s="13">
        <v>0.98251750000000004</v>
      </c>
      <c r="J17" s="12">
        <v>5</v>
      </c>
      <c r="K17" s="13">
        <v>1.7482500000000002E-2</v>
      </c>
      <c r="L17" s="12">
        <v>285</v>
      </c>
      <c r="M17" s="12">
        <v>235</v>
      </c>
      <c r="N17" s="13" t="s">
        <v>25</v>
      </c>
      <c r="O17" s="12">
        <v>265</v>
      </c>
      <c r="P17" s="13" t="s">
        <v>25</v>
      </c>
      <c r="Q17" s="12">
        <v>280</v>
      </c>
      <c r="R17" s="13" t="s">
        <v>25</v>
      </c>
      <c r="S17" s="12">
        <v>285</v>
      </c>
      <c r="T17" s="13" t="s">
        <v>25</v>
      </c>
      <c r="U17" s="12" t="s">
        <v>25</v>
      </c>
      <c r="V17" s="13" t="s">
        <v>25</v>
      </c>
      <c r="W17" s="12">
        <v>285</v>
      </c>
      <c r="X17" s="12">
        <v>205</v>
      </c>
      <c r="Y17" s="13" t="s">
        <v>25</v>
      </c>
      <c r="Z17" s="12">
        <v>260</v>
      </c>
      <c r="AA17" s="13" t="s">
        <v>25</v>
      </c>
      <c r="AB17" s="12">
        <v>275</v>
      </c>
      <c r="AC17" s="13" t="s">
        <v>25</v>
      </c>
      <c r="AD17" s="12">
        <v>280</v>
      </c>
      <c r="AE17" s="13" t="s">
        <v>25</v>
      </c>
      <c r="AF17" s="12" t="s">
        <v>25</v>
      </c>
      <c r="AG17" s="13" t="s">
        <v>25</v>
      </c>
      <c r="AH17" s="12">
        <v>280</v>
      </c>
      <c r="AI17" s="12">
        <v>165</v>
      </c>
      <c r="AJ17" s="13" t="s">
        <v>25</v>
      </c>
      <c r="AK17" s="12">
        <v>200</v>
      </c>
      <c r="AL17" s="13" t="s">
        <v>25</v>
      </c>
      <c r="AM17" s="12">
        <v>225</v>
      </c>
      <c r="AN17" s="13" t="s">
        <v>25</v>
      </c>
      <c r="AO17" s="12">
        <v>240</v>
      </c>
      <c r="AP17" s="13" t="s">
        <v>25</v>
      </c>
      <c r="AQ17" s="12" t="s">
        <v>25</v>
      </c>
      <c r="AR17" s="13" t="s">
        <v>25</v>
      </c>
      <c r="AS17" s="12">
        <v>240</v>
      </c>
      <c r="AT17" s="12">
        <v>185</v>
      </c>
      <c r="AU17" s="13" t="s">
        <v>25</v>
      </c>
      <c r="AV17" s="12">
        <v>220</v>
      </c>
      <c r="AW17" s="13" t="s">
        <v>25</v>
      </c>
      <c r="AX17" s="12">
        <v>240</v>
      </c>
      <c r="AY17" s="13" t="s">
        <v>25</v>
      </c>
      <c r="AZ17" s="12">
        <v>245</v>
      </c>
      <c r="BA17" s="13" t="s">
        <v>25</v>
      </c>
      <c r="BB17" s="12" t="s">
        <v>25</v>
      </c>
      <c r="BC17" s="13" t="s">
        <v>25</v>
      </c>
      <c r="BD17" s="12">
        <v>250</v>
      </c>
    </row>
    <row r="18" spans="1:56" ht="15" customHeight="1" x14ac:dyDescent="0.2">
      <c r="A18" t="s">
        <v>72</v>
      </c>
      <c r="B18" s="12">
        <v>130</v>
      </c>
      <c r="C18" s="13" t="s">
        <v>25</v>
      </c>
      <c r="D18" s="12">
        <v>140</v>
      </c>
      <c r="E18" s="13" t="s">
        <v>25</v>
      </c>
      <c r="F18" s="12">
        <v>145</v>
      </c>
      <c r="G18" s="13" t="s">
        <v>25</v>
      </c>
      <c r="H18" s="12">
        <v>150</v>
      </c>
      <c r="I18" s="13" t="s">
        <v>25</v>
      </c>
      <c r="J18" s="12" t="s">
        <v>25</v>
      </c>
      <c r="K18" s="13" t="s">
        <v>25</v>
      </c>
      <c r="L18" s="12">
        <v>150</v>
      </c>
      <c r="M18" s="12">
        <v>115</v>
      </c>
      <c r="N18" s="13">
        <v>0.8394161</v>
      </c>
      <c r="O18" s="12">
        <v>125</v>
      </c>
      <c r="P18" s="13">
        <v>0.92700729999999998</v>
      </c>
      <c r="Q18" s="12">
        <v>135</v>
      </c>
      <c r="R18" s="13">
        <v>0.98540150000000004</v>
      </c>
      <c r="S18" s="12">
        <v>135</v>
      </c>
      <c r="T18" s="13">
        <v>1</v>
      </c>
      <c r="U18" s="12">
        <v>0</v>
      </c>
      <c r="V18" s="13">
        <v>0</v>
      </c>
      <c r="W18" s="12">
        <v>135</v>
      </c>
      <c r="X18" s="12">
        <v>105</v>
      </c>
      <c r="Y18" s="13">
        <v>0.78102190000000005</v>
      </c>
      <c r="Z18" s="12">
        <v>125</v>
      </c>
      <c r="AA18" s="13">
        <v>0.90510950000000001</v>
      </c>
      <c r="AB18" s="12">
        <v>135</v>
      </c>
      <c r="AC18" s="13">
        <v>0.98540150000000004</v>
      </c>
      <c r="AD18" s="12">
        <v>135</v>
      </c>
      <c r="AE18" s="13">
        <v>1</v>
      </c>
      <c r="AF18" s="12">
        <v>0</v>
      </c>
      <c r="AG18" s="13">
        <v>0</v>
      </c>
      <c r="AH18" s="12">
        <v>135</v>
      </c>
      <c r="AI18" s="12">
        <v>110</v>
      </c>
      <c r="AJ18" s="13" t="s">
        <v>25</v>
      </c>
      <c r="AK18" s="12">
        <v>120</v>
      </c>
      <c r="AL18" s="13" t="s">
        <v>25</v>
      </c>
      <c r="AM18" s="12">
        <v>125</v>
      </c>
      <c r="AN18" s="13" t="s">
        <v>25</v>
      </c>
      <c r="AO18" s="12">
        <v>130</v>
      </c>
      <c r="AP18" s="13" t="s">
        <v>25</v>
      </c>
      <c r="AQ18" s="12" t="s">
        <v>25</v>
      </c>
      <c r="AR18" s="13" t="s">
        <v>25</v>
      </c>
      <c r="AS18" s="12">
        <v>130</v>
      </c>
      <c r="AT18" s="12">
        <v>95</v>
      </c>
      <c r="AU18" s="13" t="s">
        <v>25</v>
      </c>
      <c r="AV18" s="12">
        <v>110</v>
      </c>
      <c r="AW18" s="13" t="s">
        <v>25</v>
      </c>
      <c r="AX18" s="12">
        <v>120</v>
      </c>
      <c r="AY18" s="13" t="s">
        <v>25</v>
      </c>
      <c r="AZ18" s="12">
        <v>120</v>
      </c>
      <c r="BA18" s="13" t="s">
        <v>25</v>
      </c>
      <c r="BB18" s="12" t="s">
        <v>25</v>
      </c>
      <c r="BC18" s="13" t="s">
        <v>25</v>
      </c>
      <c r="BD18" s="12">
        <v>125</v>
      </c>
    </row>
    <row r="19" spans="1:56" ht="15" customHeight="1" x14ac:dyDescent="0.2">
      <c r="A19" t="s">
        <v>51</v>
      </c>
      <c r="B19" s="12">
        <v>2020</v>
      </c>
      <c r="C19" s="13">
        <v>0.80638719999999997</v>
      </c>
      <c r="D19" s="12">
        <v>2390</v>
      </c>
      <c r="E19" s="13">
        <v>0.95409180000000005</v>
      </c>
      <c r="F19" s="12">
        <v>2480</v>
      </c>
      <c r="G19" s="13">
        <v>0.99081839999999999</v>
      </c>
      <c r="H19" s="12">
        <v>2500</v>
      </c>
      <c r="I19" s="13">
        <v>0.998004</v>
      </c>
      <c r="J19" s="12">
        <v>5</v>
      </c>
      <c r="K19" s="13">
        <v>1.9959999999999999E-3</v>
      </c>
      <c r="L19" s="12">
        <v>2505</v>
      </c>
      <c r="M19" s="12">
        <v>2190</v>
      </c>
      <c r="N19" s="13" t="s">
        <v>25</v>
      </c>
      <c r="O19" s="12">
        <v>2430</v>
      </c>
      <c r="P19" s="13" t="s">
        <v>25</v>
      </c>
      <c r="Q19" s="12">
        <v>2500</v>
      </c>
      <c r="R19" s="13" t="s">
        <v>25</v>
      </c>
      <c r="S19" s="12">
        <v>2505</v>
      </c>
      <c r="T19" s="13" t="s">
        <v>25</v>
      </c>
      <c r="U19" s="12" t="s">
        <v>25</v>
      </c>
      <c r="V19" s="13" t="s">
        <v>25</v>
      </c>
      <c r="W19" s="12">
        <v>2510</v>
      </c>
      <c r="X19" s="12">
        <v>1970</v>
      </c>
      <c r="Y19" s="13" t="s">
        <v>25</v>
      </c>
      <c r="Z19" s="12">
        <v>2300</v>
      </c>
      <c r="AA19" s="13" t="s">
        <v>25</v>
      </c>
      <c r="AB19" s="12">
        <v>2425</v>
      </c>
      <c r="AC19" s="13" t="s">
        <v>25</v>
      </c>
      <c r="AD19" s="12">
        <v>2435</v>
      </c>
      <c r="AE19" s="13" t="s">
        <v>25</v>
      </c>
      <c r="AF19" s="12" t="s">
        <v>25</v>
      </c>
      <c r="AG19" s="13" t="s">
        <v>25</v>
      </c>
      <c r="AH19" s="12">
        <v>2435</v>
      </c>
      <c r="AI19" s="12">
        <v>1830</v>
      </c>
      <c r="AJ19" s="13">
        <v>0.76111340000000005</v>
      </c>
      <c r="AK19" s="12">
        <v>2275</v>
      </c>
      <c r="AL19" s="13">
        <v>0.94516</v>
      </c>
      <c r="AM19" s="12">
        <v>2375</v>
      </c>
      <c r="AN19" s="13">
        <v>0.98753639999999998</v>
      </c>
      <c r="AO19" s="12">
        <v>2400</v>
      </c>
      <c r="AP19" s="13">
        <v>0.99667640000000002</v>
      </c>
      <c r="AQ19" s="12">
        <v>10</v>
      </c>
      <c r="AR19" s="13">
        <v>3.3235999999999999E-3</v>
      </c>
      <c r="AS19" s="12">
        <v>2405</v>
      </c>
      <c r="AT19" s="12">
        <v>1890</v>
      </c>
      <c r="AU19" s="13">
        <v>0.76106189999999996</v>
      </c>
      <c r="AV19" s="12">
        <v>2320</v>
      </c>
      <c r="AW19" s="13">
        <v>0.93322609999999995</v>
      </c>
      <c r="AX19" s="12">
        <v>2435</v>
      </c>
      <c r="AY19" s="13">
        <v>0.97908289999999998</v>
      </c>
      <c r="AZ19" s="12">
        <v>2470</v>
      </c>
      <c r="BA19" s="13">
        <v>0.993564</v>
      </c>
      <c r="BB19" s="12">
        <v>15</v>
      </c>
      <c r="BC19" s="13">
        <v>6.4359999999999999E-3</v>
      </c>
      <c r="BD19" s="12">
        <v>2485</v>
      </c>
    </row>
    <row r="20" spans="1:56" ht="15" customHeight="1" x14ac:dyDescent="0.2">
      <c r="A20" t="s">
        <v>52</v>
      </c>
      <c r="B20" s="12" t="s">
        <v>25</v>
      </c>
      <c r="C20" s="13" t="s">
        <v>25</v>
      </c>
      <c r="D20" s="12">
        <v>5</v>
      </c>
      <c r="E20" s="13" t="s">
        <v>25</v>
      </c>
      <c r="F20" s="12">
        <v>5</v>
      </c>
      <c r="G20" s="13" t="s">
        <v>25</v>
      </c>
      <c r="H20" s="12">
        <v>5</v>
      </c>
      <c r="I20" s="13" t="s">
        <v>25</v>
      </c>
      <c r="J20" s="12">
        <v>0</v>
      </c>
      <c r="K20" s="13">
        <v>0</v>
      </c>
      <c r="L20" s="12">
        <v>5</v>
      </c>
      <c r="M20" s="12">
        <v>5</v>
      </c>
      <c r="N20" s="13">
        <v>1</v>
      </c>
      <c r="O20" s="12">
        <v>5</v>
      </c>
      <c r="P20" s="13">
        <v>1</v>
      </c>
      <c r="Q20" s="12">
        <v>5</v>
      </c>
      <c r="R20" s="13">
        <v>1</v>
      </c>
      <c r="S20" s="12">
        <v>5</v>
      </c>
      <c r="T20" s="13">
        <v>1</v>
      </c>
      <c r="U20" s="12">
        <v>0</v>
      </c>
      <c r="V20" s="13">
        <v>0</v>
      </c>
      <c r="W20" s="12">
        <v>5</v>
      </c>
      <c r="X20" s="12">
        <v>5</v>
      </c>
      <c r="Y20" s="13">
        <v>0.66666669999999995</v>
      </c>
      <c r="Z20" s="12">
        <v>5</v>
      </c>
      <c r="AA20" s="13">
        <v>0.77777779999999996</v>
      </c>
      <c r="AB20" s="12">
        <v>10</v>
      </c>
      <c r="AC20" s="13">
        <v>1</v>
      </c>
      <c r="AD20" s="12">
        <v>10</v>
      </c>
      <c r="AE20" s="13">
        <v>1</v>
      </c>
      <c r="AF20" s="12">
        <v>0</v>
      </c>
      <c r="AG20" s="13">
        <v>0</v>
      </c>
      <c r="AH20" s="12">
        <v>10</v>
      </c>
      <c r="AI20" s="12" t="s">
        <v>25</v>
      </c>
      <c r="AJ20" s="13" t="s">
        <v>25</v>
      </c>
      <c r="AK20" s="12" t="s">
        <v>25</v>
      </c>
      <c r="AL20" s="13" t="s">
        <v>25</v>
      </c>
      <c r="AM20" s="12">
        <v>5</v>
      </c>
      <c r="AN20" s="13" t="s">
        <v>25</v>
      </c>
      <c r="AO20" s="12">
        <v>5</v>
      </c>
      <c r="AP20" s="13" t="s">
        <v>25</v>
      </c>
      <c r="AQ20" s="12">
        <v>0</v>
      </c>
      <c r="AR20" s="13">
        <v>0</v>
      </c>
      <c r="AS20" s="12">
        <v>5</v>
      </c>
      <c r="AT20" s="12" t="s">
        <v>25</v>
      </c>
      <c r="AU20" s="13" t="s">
        <v>25</v>
      </c>
      <c r="AV20" s="12">
        <v>5</v>
      </c>
      <c r="AW20" s="13" t="s">
        <v>25</v>
      </c>
      <c r="AX20" s="12">
        <v>5</v>
      </c>
      <c r="AY20" s="13" t="s">
        <v>25</v>
      </c>
      <c r="AZ20" s="12">
        <v>5</v>
      </c>
      <c r="BA20" s="13" t="s">
        <v>25</v>
      </c>
      <c r="BB20" s="12">
        <v>0</v>
      </c>
      <c r="BC20" s="13">
        <v>0</v>
      </c>
      <c r="BD20" s="12">
        <v>5</v>
      </c>
    </row>
    <row r="21" spans="1:56" ht="15" customHeight="1" x14ac:dyDescent="0.2">
      <c r="A21" t="s">
        <v>53</v>
      </c>
      <c r="B21" s="12">
        <v>15</v>
      </c>
      <c r="C21" s="13">
        <v>0.55555560000000004</v>
      </c>
      <c r="D21" s="12">
        <v>20</v>
      </c>
      <c r="E21" s="13">
        <v>0.70370370000000004</v>
      </c>
      <c r="F21" s="12">
        <v>25</v>
      </c>
      <c r="G21" s="13">
        <v>0.8518519</v>
      </c>
      <c r="H21" s="12">
        <v>25</v>
      </c>
      <c r="I21" s="13">
        <v>1</v>
      </c>
      <c r="J21" s="12">
        <v>0</v>
      </c>
      <c r="K21" s="13">
        <v>0</v>
      </c>
      <c r="L21" s="12">
        <v>25</v>
      </c>
      <c r="M21" s="12">
        <v>10</v>
      </c>
      <c r="N21" s="13">
        <v>0.55555560000000004</v>
      </c>
      <c r="O21" s="12">
        <v>15</v>
      </c>
      <c r="P21" s="13">
        <v>0.72222220000000004</v>
      </c>
      <c r="Q21" s="12">
        <v>15</v>
      </c>
      <c r="R21" s="13">
        <v>0.94444439999999996</v>
      </c>
      <c r="S21" s="12">
        <v>20</v>
      </c>
      <c r="T21" s="13">
        <v>1</v>
      </c>
      <c r="U21" s="12">
        <v>0</v>
      </c>
      <c r="V21" s="13">
        <v>0</v>
      </c>
      <c r="W21" s="12">
        <v>20</v>
      </c>
      <c r="X21" s="12">
        <v>10</v>
      </c>
      <c r="Y21" s="13">
        <v>0.57142859999999995</v>
      </c>
      <c r="Z21" s="12">
        <v>10</v>
      </c>
      <c r="AA21" s="13">
        <v>0.78571429999999998</v>
      </c>
      <c r="AB21" s="12">
        <v>15</v>
      </c>
      <c r="AC21" s="13">
        <v>0.92857140000000005</v>
      </c>
      <c r="AD21" s="12">
        <v>15</v>
      </c>
      <c r="AE21" s="13">
        <v>1</v>
      </c>
      <c r="AF21" s="12">
        <v>0</v>
      </c>
      <c r="AG21" s="13">
        <v>0</v>
      </c>
      <c r="AH21" s="12">
        <v>15</v>
      </c>
      <c r="AI21" s="12" t="s">
        <v>25</v>
      </c>
      <c r="AJ21" s="13" t="s">
        <v>25</v>
      </c>
      <c r="AK21" s="12">
        <v>5</v>
      </c>
      <c r="AL21" s="13" t="s">
        <v>25</v>
      </c>
      <c r="AM21" s="12">
        <v>10</v>
      </c>
      <c r="AN21" s="13" t="s">
        <v>25</v>
      </c>
      <c r="AO21" s="12">
        <v>15</v>
      </c>
      <c r="AP21" s="13" t="s">
        <v>25</v>
      </c>
      <c r="AQ21" s="12" t="s">
        <v>25</v>
      </c>
      <c r="AR21" s="13" t="s">
        <v>25</v>
      </c>
      <c r="AS21" s="12">
        <v>20</v>
      </c>
      <c r="AT21" s="12" t="s">
        <v>25</v>
      </c>
      <c r="AU21" s="13" t="s">
        <v>25</v>
      </c>
      <c r="AV21" s="12">
        <v>5</v>
      </c>
      <c r="AW21" s="13" t="s">
        <v>25</v>
      </c>
      <c r="AX21" s="12">
        <v>10</v>
      </c>
      <c r="AY21" s="13" t="s">
        <v>25</v>
      </c>
      <c r="AZ21" s="12">
        <v>10</v>
      </c>
      <c r="BA21" s="13" t="s">
        <v>25</v>
      </c>
      <c r="BB21" s="12" t="s">
        <v>25</v>
      </c>
      <c r="BC21" s="13" t="s">
        <v>25</v>
      </c>
      <c r="BD21" s="12">
        <v>10</v>
      </c>
    </row>
    <row r="22" spans="1:56" ht="15" customHeight="1" x14ac:dyDescent="0.2">
      <c r="A22" t="s">
        <v>54</v>
      </c>
      <c r="B22" s="12">
        <v>0</v>
      </c>
      <c r="C22" s="13">
        <v>0</v>
      </c>
      <c r="D22" s="12">
        <v>0</v>
      </c>
      <c r="E22" s="13">
        <v>0</v>
      </c>
      <c r="F22" s="12">
        <v>0</v>
      </c>
      <c r="G22" s="13">
        <v>0</v>
      </c>
      <c r="H22" s="12" t="s">
        <v>25</v>
      </c>
      <c r="I22" s="13" t="s">
        <v>25</v>
      </c>
      <c r="J22" s="12">
        <v>5</v>
      </c>
      <c r="K22" s="13" t="s">
        <v>25</v>
      </c>
      <c r="L22" s="12">
        <v>10</v>
      </c>
      <c r="M22" s="12" t="s">
        <v>25</v>
      </c>
      <c r="N22" s="13" t="s">
        <v>25</v>
      </c>
      <c r="O22" s="12">
        <v>5</v>
      </c>
      <c r="P22" s="13" t="s">
        <v>25</v>
      </c>
      <c r="Q22" s="12">
        <v>5</v>
      </c>
      <c r="R22" s="13" t="s">
        <v>25</v>
      </c>
      <c r="S22" s="12">
        <v>5</v>
      </c>
      <c r="T22" s="13" t="s">
        <v>25</v>
      </c>
      <c r="U22" s="12">
        <v>0</v>
      </c>
      <c r="V22" s="13">
        <v>0</v>
      </c>
      <c r="W22" s="12">
        <v>5</v>
      </c>
      <c r="X22" s="12" t="s">
        <v>26</v>
      </c>
      <c r="Y22" s="13" t="s">
        <v>26</v>
      </c>
      <c r="Z22" s="12" t="s">
        <v>26</v>
      </c>
      <c r="AA22" s="13" t="s">
        <v>26</v>
      </c>
      <c r="AB22" s="12" t="s">
        <v>26</v>
      </c>
      <c r="AC22" s="13" t="s">
        <v>26</v>
      </c>
      <c r="AD22" s="12" t="s">
        <v>26</v>
      </c>
      <c r="AE22" s="13" t="s">
        <v>26</v>
      </c>
      <c r="AF22" s="12" t="s">
        <v>26</v>
      </c>
      <c r="AG22" s="13" t="s">
        <v>26</v>
      </c>
      <c r="AH22" s="12">
        <v>0</v>
      </c>
      <c r="AI22" s="12">
        <v>0</v>
      </c>
      <c r="AJ22" s="13">
        <v>0</v>
      </c>
      <c r="AK22" s="12" t="s">
        <v>25</v>
      </c>
      <c r="AL22" s="13" t="s">
        <v>25</v>
      </c>
      <c r="AM22" s="12">
        <v>5</v>
      </c>
      <c r="AN22" s="13" t="s">
        <v>25</v>
      </c>
      <c r="AO22" s="12">
        <v>10</v>
      </c>
      <c r="AP22" s="13" t="s">
        <v>25</v>
      </c>
      <c r="AQ22" s="12" t="s">
        <v>25</v>
      </c>
      <c r="AR22" s="13" t="s">
        <v>25</v>
      </c>
      <c r="AS22" s="12">
        <v>15</v>
      </c>
      <c r="AT22" s="12" t="s">
        <v>25</v>
      </c>
      <c r="AU22" s="13" t="s">
        <v>25</v>
      </c>
      <c r="AV22" s="12" t="s">
        <v>25</v>
      </c>
      <c r="AW22" s="13" t="s">
        <v>25</v>
      </c>
      <c r="AX22" s="12">
        <v>5</v>
      </c>
      <c r="AY22" s="13" t="s">
        <v>25</v>
      </c>
      <c r="AZ22" s="12">
        <v>5</v>
      </c>
      <c r="BA22" s="13" t="s">
        <v>25</v>
      </c>
      <c r="BB22" s="12">
        <v>0</v>
      </c>
      <c r="BC22" s="13">
        <v>0</v>
      </c>
      <c r="BD22" s="12">
        <v>5</v>
      </c>
    </row>
    <row r="23" spans="1:56" ht="15" customHeight="1" x14ac:dyDescent="0.2">
      <c r="A23" t="s">
        <v>30</v>
      </c>
      <c r="B23" s="12">
        <v>675</v>
      </c>
      <c r="C23" s="13">
        <v>0.80958079999999999</v>
      </c>
      <c r="D23" s="12">
        <v>765</v>
      </c>
      <c r="E23" s="13">
        <v>0.91736530000000005</v>
      </c>
      <c r="F23" s="12">
        <v>810</v>
      </c>
      <c r="G23" s="13">
        <v>0.96886229999999995</v>
      </c>
      <c r="H23" s="12">
        <v>825</v>
      </c>
      <c r="I23" s="13">
        <v>0.99041920000000006</v>
      </c>
      <c r="J23" s="12">
        <v>10</v>
      </c>
      <c r="K23" s="13">
        <v>9.5808000000000004E-3</v>
      </c>
      <c r="L23" s="12">
        <v>835</v>
      </c>
      <c r="M23" s="12">
        <v>755</v>
      </c>
      <c r="N23" s="13">
        <v>0.76464650000000001</v>
      </c>
      <c r="O23" s="12">
        <v>890</v>
      </c>
      <c r="P23" s="13">
        <v>0.9</v>
      </c>
      <c r="Q23" s="12">
        <v>965</v>
      </c>
      <c r="R23" s="13">
        <v>0.9757576</v>
      </c>
      <c r="S23" s="12">
        <v>985</v>
      </c>
      <c r="T23" s="13">
        <v>0.99292930000000001</v>
      </c>
      <c r="U23" s="12">
        <v>5</v>
      </c>
      <c r="V23" s="13">
        <v>7.0707000000000001E-3</v>
      </c>
      <c r="W23" s="12">
        <v>990</v>
      </c>
      <c r="X23" s="12">
        <v>780</v>
      </c>
      <c r="Y23" s="13">
        <v>0.78234700000000001</v>
      </c>
      <c r="Z23" s="12">
        <v>905</v>
      </c>
      <c r="AA23" s="13">
        <v>0.90972920000000002</v>
      </c>
      <c r="AB23" s="12">
        <v>975</v>
      </c>
      <c r="AC23" s="13">
        <v>0.97693079999999999</v>
      </c>
      <c r="AD23" s="12">
        <v>990</v>
      </c>
      <c r="AE23" s="13">
        <v>0.99498500000000001</v>
      </c>
      <c r="AF23" s="12">
        <v>5</v>
      </c>
      <c r="AG23" s="13">
        <v>5.0150000000000004E-3</v>
      </c>
      <c r="AH23" s="12">
        <v>995</v>
      </c>
      <c r="AI23" s="12">
        <v>775</v>
      </c>
      <c r="AJ23" s="13">
        <v>0.74091779999999996</v>
      </c>
      <c r="AK23" s="12">
        <v>910</v>
      </c>
      <c r="AL23" s="13">
        <v>0.86902489999999999</v>
      </c>
      <c r="AM23" s="12">
        <v>985</v>
      </c>
      <c r="AN23" s="13">
        <v>0.93977060000000001</v>
      </c>
      <c r="AO23" s="12">
        <v>1025</v>
      </c>
      <c r="AP23" s="13">
        <v>0.98183560000000003</v>
      </c>
      <c r="AQ23" s="12">
        <v>20</v>
      </c>
      <c r="AR23" s="13">
        <v>1.8164400000000001E-2</v>
      </c>
      <c r="AS23" s="12">
        <v>1045</v>
      </c>
      <c r="AT23" s="12">
        <v>885</v>
      </c>
      <c r="AU23" s="13">
        <v>0.74514769999999997</v>
      </c>
      <c r="AV23" s="12">
        <v>1015</v>
      </c>
      <c r="AW23" s="13">
        <v>0.85738400000000003</v>
      </c>
      <c r="AX23" s="12">
        <v>1115</v>
      </c>
      <c r="AY23" s="13">
        <v>0.94177219999999995</v>
      </c>
      <c r="AZ23" s="12">
        <v>1165</v>
      </c>
      <c r="BA23" s="13">
        <v>0.98312239999999995</v>
      </c>
      <c r="BB23" s="12">
        <v>20</v>
      </c>
      <c r="BC23" s="13">
        <v>1.68776E-2</v>
      </c>
      <c r="BD23" s="12">
        <v>1185</v>
      </c>
    </row>
    <row r="24" spans="1:56" ht="15" customHeight="1" x14ac:dyDescent="0.2">
      <c r="A24" t="s">
        <v>132</v>
      </c>
      <c r="B24" s="12" t="s">
        <v>25</v>
      </c>
      <c r="C24" s="13" t="s">
        <v>25</v>
      </c>
      <c r="D24" s="12" t="s">
        <v>25</v>
      </c>
      <c r="E24" s="13" t="s">
        <v>25</v>
      </c>
      <c r="F24" s="12" t="s">
        <v>25</v>
      </c>
      <c r="G24" s="13" t="s">
        <v>25</v>
      </c>
      <c r="H24" s="12" t="s">
        <v>25</v>
      </c>
      <c r="I24" s="13" t="s">
        <v>25</v>
      </c>
      <c r="J24" s="12">
        <v>0</v>
      </c>
      <c r="K24" s="13">
        <v>0</v>
      </c>
      <c r="L24" s="12" t="s">
        <v>25</v>
      </c>
      <c r="M24" s="12" t="s">
        <v>26</v>
      </c>
      <c r="N24" s="13" t="s">
        <v>26</v>
      </c>
      <c r="O24" s="12" t="s">
        <v>26</v>
      </c>
      <c r="P24" s="13" t="s">
        <v>26</v>
      </c>
      <c r="Q24" s="12" t="s">
        <v>26</v>
      </c>
      <c r="R24" s="13" t="s">
        <v>26</v>
      </c>
      <c r="S24" s="12" t="s">
        <v>26</v>
      </c>
      <c r="T24" s="13" t="s">
        <v>26</v>
      </c>
      <c r="U24" s="12" t="s">
        <v>26</v>
      </c>
      <c r="V24" s="13" t="s">
        <v>26</v>
      </c>
      <c r="W24" s="12">
        <v>0</v>
      </c>
      <c r="X24" s="12" t="s">
        <v>26</v>
      </c>
      <c r="Y24" s="13" t="s">
        <v>26</v>
      </c>
      <c r="Z24" s="12" t="s">
        <v>26</v>
      </c>
      <c r="AA24" s="13" t="s">
        <v>26</v>
      </c>
      <c r="AB24" s="12" t="s">
        <v>26</v>
      </c>
      <c r="AC24" s="13" t="s">
        <v>26</v>
      </c>
      <c r="AD24" s="12" t="s">
        <v>26</v>
      </c>
      <c r="AE24" s="13" t="s">
        <v>26</v>
      </c>
      <c r="AF24" s="12" t="s">
        <v>26</v>
      </c>
      <c r="AG24" s="13" t="s">
        <v>26</v>
      </c>
      <c r="AH24" s="12">
        <v>0</v>
      </c>
      <c r="AI24" s="12" t="s">
        <v>26</v>
      </c>
      <c r="AJ24" s="13" t="s">
        <v>26</v>
      </c>
      <c r="AK24" s="12" t="s">
        <v>26</v>
      </c>
      <c r="AL24" s="13" t="s">
        <v>26</v>
      </c>
      <c r="AM24" s="12" t="s">
        <v>26</v>
      </c>
      <c r="AN24" s="13" t="s">
        <v>26</v>
      </c>
      <c r="AO24" s="12" t="s">
        <v>26</v>
      </c>
      <c r="AP24" s="13" t="s">
        <v>26</v>
      </c>
      <c r="AQ24" s="12" t="s">
        <v>26</v>
      </c>
      <c r="AR24" s="13" t="s">
        <v>26</v>
      </c>
      <c r="AS24" s="12">
        <v>0</v>
      </c>
      <c r="AT24" s="12" t="s">
        <v>26</v>
      </c>
      <c r="AU24" s="13" t="s">
        <v>26</v>
      </c>
      <c r="AV24" s="12" t="s">
        <v>26</v>
      </c>
      <c r="AW24" s="13" t="s">
        <v>26</v>
      </c>
      <c r="AX24" s="12" t="s">
        <v>26</v>
      </c>
      <c r="AY24" s="13" t="s">
        <v>26</v>
      </c>
      <c r="AZ24" s="12" t="s">
        <v>26</v>
      </c>
      <c r="BA24" s="13" t="s">
        <v>26</v>
      </c>
      <c r="BB24" s="12" t="s">
        <v>26</v>
      </c>
      <c r="BC24" s="13" t="s">
        <v>26</v>
      </c>
      <c r="BD24" s="12">
        <v>0</v>
      </c>
    </row>
    <row r="25" spans="1:56" ht="15" customHeight="1" x14ac:dyDescent="0.2">
      <c r="A25" t="s">
        <v>133</v>
      </c>
      <c r="B25" s="12" t="s">
        <v>26</v>
      </c>
      <c r="C25" s="13" t="s">
        <v>26</v>
      </c>
      <c r="D25" s="12" t="s">
        <v>26</v>
      </c>
      <c r="E25" s="13" t="s">
        <v>26</v>
      </c>
      <c r="F25" s="12" t="s">
        <v>26</v>
      </c>
      <c r="G25" s="13" t="s">
        <v>26</v>
      </c>
      <c r="H25" s="12" t="s">
        <v>26</v>
      </c>
      <c r="I25" s="13" t="s">
        <v>26</v>
      </c>
      <c r="J25" s="12" t="s">
        <v>26</v>
      </c>
      <c r="K25" s="13" t="s">
        <v>26</v>
      </c>
      <c r="L25" s="12">
        <v>0</v>
      </c>
      <c r="M25" s="12" t="s">
        <v>26</v>
      </c>
      <c r="N25" s="13" t="s">
        <v>26</v>
      </c>
      <c r="O25" s="12" t="s">
        <v>26</v>
      </c>
      <c r="P25" s="13" t="s">
        <v>26</v>
      </c>
      <c r="Q25" s="12" t="s">
        <v>26</v>
      </c>
      <c r="R25" s="13" t="s">
        <v>26</v>
      </c>
      <c r="S25" s="12" t="s">
        <v>26</v>
      </c>
      <c r="T25" s="13" t="s">
        <v>26</v>
      </c>
      <c r="U25" s="12" t="s">
        <v>26</v>
      </c>
      <c r="V25" s="13" t="s">
        <v>26</v>
      </c>
      <c r="W25" s="12">
        <v>0</v>
      </c>
      <c r="X25" s="12" t="s">
        <v>26</v>
      </c>
      <c r="Y25" s="13" t="s">
        <v>26</v>
      </c>
      <c r="Z25" s="12" t="s">
        <v>26</v>
      </c>
      <c r="AA25" s="13" t="s">
        <v>26</v>
      </c>
      <c r="AB25" s="12" t="s">
        <v>26</v>
      </c>
      <c r="AC25" s="13" t="s">
        <v>26</v>
      </c>
      <c r="AD25" s="12" t="s">
        <v>26</v>
      </c>
      <c r="AE25" s="13" t="s">
        <v>26</v>
      </c>
      <c r="AF25" s="12" t="s">
        <v>26</v>
      </c>
      <c r="AG25" s="13" t="s">
        <v>26</v>
      </c>
      <c r="AH25" s="12">
        <v>0</v>
      </c>
      <c r="AI25" s="12" t="s">
        <v>25</v>
      </c>
      <c r="AJ25" s="13" t="s">
        <v>25</v>
      </c>
      <c r="AK25" s="12" t="s">
        <v>25</v>
      </c>
      <c r="AL25" s="13" t="s">
        <v>25</v>
      </c>
      <c r="AM25" s="12" t="s">
        <v>25</v>
      </c>
      <c r="AN25" s="13" t="s">
        <v>25</v>
      </c>
      <c r="AO25" s="12" t="s">
        <v>25</v>
      </c>
      <c r="AP25" s="13" t="s">
        <v>25</v>
      </c>
      <c r="AQ25" s="12">
        <v>0</v>
      </c>
      <c r="AR25" s="13">
        <v>0</v>
      </c>
      <c r="AS25" s="12" t="s">
        <v>25</v>
      </c>
      <c r="AT25" s="12" t="s">
        <v>26</v>
      </c>
      <c r="AU25" s="13" t="s">
        <v>26</v>
      </c>
      <c r="AV25" s="12" t="s">
        <v>26</v>
      </c>
      <c r="AW25" s="13" t="s">
        <v>26</v>
      </c>
      <c r="AX25" s="12" t="s">
        <v>26</v>
      </c>
      <c r="AY25" s="13" t="s">
        <v>26</v>
      </c>
      <c r="AZ25" s="12" t="s">
        <v>26</v>
      </c>
      <c r="BA25" s="13" t="s">
        <v>26</v>
      </c>
      <c r="BB25" s="12" t="s">
        <v>26</v>
      </c>
      <c r="BC25" s="13" t="s">
        <v>26</v>
      </c>
      <c r="BD25" s="12">
        <v>0</v>
      </c>
    </row>
    <row r="26" spans="1:56" ht="15" customHeight="1" x14ac:dyDescent="0.2">
      <c r="A26" t="s">
        <v>55</v>
      </c>
      <c r="B26" s="12">
        <v>685</v>
      </c>
      <c r="C26" s="13">
        <v>0.74456520000000004</v>
      </c>
      <c r="D26" s="12">
        <v>830</v>
      </c>
      <c r="E26" s="13">
        <v>0.90108699999999997</v>
      </c>
      <c r="F26" s="12">
        <v>885</v>
      </c>
      <c r="G26" s="13">
        <v>0.96086959999999999</v>
      </c>
      <c r="H26" s="12">
        <v>910</v>
      </c>
      <c r="I26" s="13">
        <v>0.99021740000000003</v>
      </c>
      <c r="J26" s="12">
        <v>10</v>
      </c>
      <c r="K26" s="13">
        <v>9.7826000000000007E-3</v>
      </c>
      <c r="L26" s="12">
        <v>920</v>
      </c>
      <c r="M26" s="12">
        <v>610</v>
      </c>
      <c r="N26" s="13">
        <v>0.75</v>
      </c>
      <c r="O26" s="12">
        <v>730</v>
      </c>
      <c r="P26" s="13">
        <v>0.89460779999999995</v>
      </c>
      <c r="Q26" s="12">
        <v>790</v>
      </c>
      <c r="R26" s="13">
        <v>0.96691179999999999</v>
      </c>
      <c r="S26" s="12">
        <v>810</v>
      </c>
      <c r="T26" s="13">
        <v>0.99387250000000005</v>
      </c>
      <c r="U26" s="12">
        <v>5</v>
      </c>
      <c r="V26" s="13">
        <v>6.1275000000000001E-3</v>
      </c>
      <c r="W26" s="12">
        <v>815</v>
      </c>
      <c r="X26" s="12">
        <v>655</v>
      </c>
      <c r="Y26" s="13">
        <v>0.68229169999999995</v>
      </c>
      <c r="Z26" s="12">
        <v>850</v>
      </c>
      <c r="AA26" s="13">
        <v>0.88437500000000002</v>
      </c>
      <c r="AB26" s="12">
        <v>935</v>
      </c>
      <c r="AC26" s="13">
        <v>0.97604170000000001</v>
      </c>
      <c r="AD26" s="12">
        <v>960</v>
      </c>
      <c r="AE26" s="13">
        <v>1</v>
      </c>
      <c r="AF26" s="12">
        <v>0</v>
      </c>
      <c r="AG26" s="13">
        <v>0</v>
      </c>
      <c r="AH26" s="12">
        <v>960</v>
      </c>
      <c r="AI26" s="12">
        <v>590</v>
      </c>
      <c r="AJ26" s="13">
        <v>0.58917839999999999</v>
      </c>
      <c r="AK26" s="12">
        <v>830</v>
      </c>
      <c r="AL26" s="13">
        <v>0.83066130000000005</v>
      </c>
      <c r="AM26" s="12">
        <v>930</v>
      </c>
      <c r="AN26" s="13">
        <v>0.93386769999999997</v>
      </c>
      <c r="AO26" s="12">
        <v>980</v>
      </c>
      <c r="AP26" s="13">
        <v>0.98296589999999995</v>
      </c>
      <c r="AQ26" s="12">
        <v>15</v>
      </c>
      <c r="AR26" s="13">
        <v>1.70341E-2</v>
      </c>
      <c r="AS26" s="12">
        <v>1000</v>
      </c>
      <c r="AT26" s="12">
        <v>655</v>
      </c>
      <c r="AU26" s="13">
        <v>0.57838800000000001</v>
      </c>
      <c r="AV26" s="12">
        <v>885</v>
      </c>
      <c r="AW26" s="13">
        <v>0.78299379999999996</v>
      </c>
      <c r="AX26" s="12">
        <v>1050</v>
      </c>
      <c r="AY26" s="13">
        <v>0.9282551</v>
      </c>
      <c r="AZ26" s="12">
        <v>1110</v>
      </c>
      <c r="BA26" s="13">
        <v>0.98228519999999997</v>
      </c>
      <c r="BB26" s="12">
        <v>20</v>
      </c>
      <c r="BC26" s="13">
        <v>1.7714799999999999E-2</v>
      </c>
      <c r="BD26" s="12">
        <v>1130</v>
      </c>
    </row>
    <row r="27" spans="1:56" ht="15" customHeight="1" x14ac:dyDescent="0.2">
      <c r="A27" t="s">
        <v>73</v>
      </c>
      <c r="B27" s="12">
        <v>260</v>
      </c>
      <c r="C27" s="13">
        <v>0.71074380000000004</v>
      </c>
      <c r="D27" s="12">
        <v>335</v>
      </c>
      <c r="E27" s="13">
        <v>0.92286500000000005</v>
      </c>
      <c r="F27" s="12">
        <v>350</v>
      </c>
      <c r="G27" s="13">
        <v>0.96418729999999997</v>
      </c>
      <c r="H27" s="12">
        <v>365</v>
      </c>
      <c r="I27" s="13">
        <v>1</v>
      </c>
      <c r="J27" s="12">
        <v>0</v>
      </c>
      <c r="K27" s="13">
        <v>0</v>
      </c>
      <c r="L27" s="12">
        <v>365</v>
      </c>
      <c r="M27" s="12">
        <v>250</v>
      </c>
      <c r="N27" s="13" t="s">
        <v>25</v>
      </c>
      <c r="O27" s="12">
        <v>300</v>
      </c>
      <c r="P27" s="13" t="s">
        <v>25</v>
      </c>
      <c r="Q27" s="12">
        <v>335</v>
      </c>
      <c r="R27" s="13" t="s">
        <v>25</v>
      </c>
      <c r="S27" s="12">
        <v>345</v>
      </c>
      <c r="T27" s="13" t="s">
        <v>25</v>
      </c>
      <c r="U27" s="12" t="s">
        <v>25</v>
      </c>
      <c r="V27" s="13" t="s">
        <v>25</v>
      </c>
      <c r="W27" s="12">
        <v>350</v>
      </c>
      <c r="X27" s="12">
        <v>230</v>
      </c>
      <c r="Y27" s="13" t="s">
        <v>25</v>
      </c>
      <c r="Z27" s="12">
        <v>280</v>
      </c>
      <c r="AA27" s="13" t="s">
        <v>25</v>
      </c>
      <c r="AB27" s="12">
        <v>305</v>
      </c>
      <c r="AC27" s="13" t="s">
        <v>25</v>
      </c>
      <c r="AD27" s="12">
        <v>310</v>
      </c>
      <c r="AE27" s="13" t="s">
        <v>25</v>
      </c>
      <c r="AF27" s="12" t="s">
        <v>25</v>
      </c>
      <c r="AG27" s="13" t="s">
        <v>25</v>
      </c>
      <c r="AH27" s="12">
        <v>310</v>
      </c>
      <c r="AI27" s="12">
        <v>240</v>
      </c>
      <c r="AJ27" s="13" t="s">
        <v>25</v>
      </c>
      <c r="AK27" s="12">
        <v>300</v>
      </c>
      <c r="AL27" s="13" t="s">
        <v>25</v>
      </c>
      <c r="AM27" s="12">
        <v>325</v>
      </c>
      <c r="AN27" s="13" t="s">
        <v>25</v>
      </c>
      <c r="AO27" s="12">
        <v>335</v>
      </c>
      <c r="AP27" s="13" t="s">
        <v>25</v>
      </c>
      <c r="AQ27" s="12" t="s">
        <v>25</v>
      </c>
      <c r="AR27" s="13" t="s">
        <v>25</v>
      </c>
      <c r="AS27" s="12">
        <v>335</v>
      </c>
      <c r="AT27" s="12">
        <v>270</v>
      </c>
      <c r="AU27" s="13" t="s">
        <v>25</v>
      </c>
      <c r="AV27" s="12">
        <v>320</v>
      </c>
      <c r="AW27" s="13" t="s">
        <v>25</v>
      </c>
      <c r="AX27" s="12">
        <v>350</v>
      </c>
      <c r="AY27" s="13" t="s">
        <v>25</v>
      </c>
      <c r="AZ27" s="12">
        <v>365</v>
      </c>
      <c r="BA27" s="13" t="s">
        <v>25</v>
      </c>
      <c r="BB27" s="12" t="s">
        <v>25</v>
      </c>
      <c r="BC27" s="13" t="s">
        <v>25</v>
      </c>
      <c r="BD27" s="12">
        <v>370</v>
      </c>
    </row>
    <row r="28" spans="1:56" ht="15" customHeight="1" x14ac:dyDescent="0.2">
      <c r="A28" t="s">
        <v>74</v>
      </c>
      <c r="B28" s="12">
        <v>65</v>
      </c>
      <c r="C28" s="13" t="s">
        <v>25</v>
      </c>
      <c r="D28" s="12">
        <v>95</v>
      </c>
      <c r="E28" s="13" t="s">
        <v>25</v>
      </c>
      <c r="F28" s="12">
        <v>110</v>
      </c>
      <c r="G28" s="13" t="s">
        <v>25</v>
      </c>
      <c r="H28" s="12">
        <v>115</v>
      </c>
      <c r="I28" s="13" t="s">
        <v>25</v>
      </c>
      <c r="J28" s="12" t="s">
        <v>25</v>
      </c>
      <c r="K28" s="13" t="s">
        <v>25</v>
      </c>
      <c r="L28" s="12">
        <v>120</v>
      </c>
      <c r="M28" s="12">
        <v>65</v>
      </c>
      <c r="N28" s="13">
        <v>0.65656570000000003</v>
      </c>
      <c r="O28" s="12">
        <v>90</v>
      </c>
      <c r="P28" s="13">
        <v>0.90909090000000004</v>
      </c>
      <c r="Q28" s="12">
        <v>100</v>
      </c>
      <c r="R28" s="13">
        <v>0.98989899999999997</v>
      </c>
      <c r="S28" s="12">
        <v>100</v>
      </c>
      <c r="T28" s="13">
        <v>1</v>
      </c>
      <c r="U28" s="12">
        <v>0</v>
      </c>
      <c r="V28" s="13">
        <v>0</v>
      </c>
      <c r="W28" s="12">
        <v>100</v>
      </c>
      <c r="X28" s="12">
        <v>75</v>
      </c>
      <c r="Y28" s="13" t="s">
        <v>25</v>
      </c>
      <c r="Z28" s="12">
        <v>105</v>
      </c>
      <c r="AA28" s="13" t="s">
        <v>25</v>
      </c>
      <c r="AB28" s="12">
        <v>115</v>
      </c>
      <c r="AC28" s="13" t="s">
        <v>25</v>
      </c>
      <c r="AD28" s="12">
        <v>120</v>
      </c>
      <c r="AE28" s="13" t="s">
        <v>25</v>
      </c>
      <c r="AF28" s="12" t="s">
        <v>25</v>
      </c>
      <c r="AG28" s="13" t="s">
        <v>25</v>
      </c>
      <c r="AH28" s="12">
        <v>120</v>
      </c>
      <c r="AI28" s="12">
        <v>60</v>
      </c>
      <c r="AJ28" s="13">
        <v>0.43283579999999999</v>
      </c>
      <c r="AK28" s="12">
        <v>95</v>
      </c>
      <c r="AL28" s="13">
        <v>0.70895520000000001</v>
      </c>
      <c r="AM28" s="12">
        <v>115</v>
      </c>
      <c r="AN28" s="13">
        <v>0.86567159999999999</v>
      </c>
      <c r="AO28" s="12">
        <v>130</v>
      </c>
      <c r="AP28" s="13">
        <v>0.96268659999999995</v>
      </c>
      <c r="AQ28" s="12">
        <v>5</v>
      </c>
      <c r="AR28" s="13">
        <v>3.7313399999999997E-2</v>
      </c>
      <c r="AS28" s="12">
        <v>135</v>
      </c>
      <c r="AT28" s="12">
        <v>55</v>
      </c>
      <c r="AU28" s="13">
        <v>0.41353380000000001</v>
      </c>
      <c r="AV28" s="12">
        <v>90</v>
      </c>
      <c r="AW28" s="13">
        <v>0.68421050000000005</v>
      </c>
      <c r="AX28" s="12">
        <v>115</v>
      </c>
      <c r="AY28" s="13">
        <v>0.86466169999999998</v>
      </c>
      <c r="AZ28" s="12">
        <v>125</v>
      </c>
      <c r="BA28" s="13">
        <v>0.93233080000000002</v>
      </c>
      <c r="BB28" s="12">
        <v>10</v>
      </c>
      <c r="BC28" s="13">
        <v>6.7669199999999999E-2</v>
      </c>
      <c r="BD28" s="12">
        <v>135</v>
      </c>
    </row>
    <row r="29" spans="1:56" ht="15" customHeight="1" x14ac:dyDescent="0.2">
      <c r="A29" t="s">
        <v>56</v>
      </c>
      <c r="B29" s="12">
        <v>20</v>
      </c>
      <c r="C29" s="13">
        <v>0.61111110000000002</v>
      </c>
      <c r="D29" s="12">
        <v>30</v>
      </c>
      <c r="E29" s="13">
        <v>0.86111110000000002</v>
      </c>
      <c r="F29" s="12">
        <v>35</v>
      </c>
      <c r="G29" s="13">
        <v>1</v>
      </c>
      <c r="H29" s="12">
        <v>35</v>
      </c>
      <c r="I29" s="13">
        <v>1</v>
      </c>
      <c r="J29" s="12">
        <v>0</v>
      </c>
      <c r="K29" s="13">
        <v>0</v>
      </c>
      <c r="L29" s="12">
        <v>35</v>
      </c>
      <c r="M29" s="12">
        <v>15</v>
      </c>
      <c r="N29" s="13">
        <v>0.68421050000000005</v>
      </c>
      <c r="O29" s="12">
        <v>15</v>
      </c>
      <c r="P29" s="13">
        <v>0.84210529999999995</v>
      </c>
      <c r="Q29" s="12">
        <v>20</v>
      </c>
      <c r="R29" s="13">
        <v>1</v>
      </c>
      <c r="S29" s="12">
        <v>20</v>
      </c>
      <c r="T29" s="13">
        <v>1</v>
      </c>
      <c r="U29" s="12">
        <v>0</v>
      </c>
      <c r="V29" s="13">
        <v>0</v>
      </c>
      <c r="W29" s="12">
        <v>20</v>
      </c>
      <c r="X29" s="12">
        <v>20</v>
      </c>
      <c r="Y29" s="13">
        <v>0.6774194</v>
      </c>
      <c r="Z29" s="12">
        <v>30</v>
      </c>
      <c r="AA29" s="13">
        <v>0.93548390000000003</v>
      </c>
      <c r="AB29" s="12">
        <v>30</v>
      </c>
      <c r="AC29" s="13">
        <v>1</v>
      </c>
      <c r="AD29" s="12">
        <v>30</v>
      </c>
      <c r="AE29" s="13">
        <v>1</v>
      </c>
      <c r="AF29" s="12">
        <v>0</v>
      </c>
      <c r="AG29" s="13">
        <v>0</v>
      </c>
      <c r="AH29" s="12">
        <v>30</v>
      </c>
      <c r="AI29" s="12">
        <v>10</v>
      </c>
      <c r="AJ29" s="13">
        <v>0.58823530000000002</v>
      </c>
      <c r="AK29" s="12">
        <v>15</v>
      </c>
      <c r="AL29" s="13">
        <v>1</v>
      </c>
      <c r="AM29" s="12">
        <v>15</v>
      </c>
      <c r="AN29" s="13">
        <v>1</v>
      </c>
      <c r="AO29" s="12">
        <v>15</v>
      </c>
      <c r="AP29" s="13">
        <v>1</v>
      </c>
      <c r="AQ29" s="12">
        <v>0</v>
      </c>
      <c r="AR29" s="13">
        <v>0</v>
      </c>
      <c r="AS29" s="12">
        <v>15</v>
      </c>
      <c r="AT29" s="12">
        <v>10</v>
      </c>
      <c r="AU29" s="13" t="s">
        <v>25</v>
      </c>
      <c r="AV29" s="12">
        <v>15</v>
      </c>
      <c r="AW29" s="13" t="s">
        <v>25</v>
      </c>
      <c r="AX29" s="12">
        <v>20</v>
      </c>
      <c r="AY29" s="13" t="s">
        <v>25</v>
      </c>
      <c r="AZ29" s="12">
        <v>25</v>
      </c>
      <c r="BA29" s="13" t="s">
        <v>25</v>
      </c>
      <c r="BB29" s="12" t="s">
        <v>25</v>
      </c>
      <c r="BC29" s="13" t="s">
        <v>25</v>
      </c>
      <c r="BD29" s="12">
        <v>25</v>
      </c>
    </row>
    <row r="30" spans="1:56" ht="15" customHeight="1" x14ac:dyDescent="0.2">
      <c r="A30" t="s">
        <v>57</v>
      </c>
      <c r="B30" s="12">
        <v>750</v>
      </c>
      <c r="C30" s="13">
        <v>0.76970320000000003</v>
      </c>
      <c r="D30" s="12">
        <v>875</v>
      </c>
      <c r="E30" s="13">
        <v>0.8976459</v>
      </c>
      <c r="F30" s="12">
        <v>945</v>
      </c>
      <c r="G30" s="13">
        <v>0.96724670000000001</v>
      </c>
      <c r="H30" s="12">
        <v>970</v>
      </c>
      <c r="I30" s="13">
        <v>0.99181169999999996</v>
      </c>
      <c r="J30" s="12">
        <v>10</v>
      </c>
      <c r="K30" s="13">
        <v>8.1883000000000008E-3</v>
      </c>
      <c r="L30" s="12">
        <v>975</v>
      </c>
      <c r="M30" s="12">
        <v>900</v>
      </c>
      <c r="N30" s="13">
        <v>0.83086879999999996</v>
      </c>
      <c r="O30" s="12">
        <v>1000</v>
      </c>
      <c r="P30" s="13">
        <v>0.92513860000000003</v>
      </c>
      <c r="Q30" s="12">
        <v>1060</v>
      </c>
      <c r="R30" s="13">
        <v>0.97966730000000002</v>
      </c>
      <c r="S30" s="12">
        <v>1070</v>
      </c>
      <c r="T30" s="13">
        <v>0.99075789999999997</v>
      </c>
      <c r="U30" s="12">
        <v>10</v>
      </c>
      <c r="V30" s="13">
        <v>9.2420999999999996E-3</v>
      </c>
      <c r="W30" s="12">
        <v>1080</v>
      </c>
      <c r="X30" s="12">
        <v>730</v>
      </c>
      <c r="Y30" s="13" t="s">
        <v>25</v>
      </c>
      <c r="Z30" s="12">
        <v>875</v>
      </c>
      <c r="AA30" s="13" t="s">
        <v>25</v>
      </c>
      <c r="AB30" s="12">
        <v>945</v>
      </c>
      <c r="AC30" s="13" t="s">
        <v>25</v>
      </c>
      <c r="AD30" s="12">
        <v>960</v>
      </c>
      <c r="AE30" s="13" t="s">
        <v>25</v>
      </c>
      <c r="AF30" s="12" t="s">
        <v>25</v>
      </c>
      <c r="AG30" s="13" t="s">
        <v>25</v>
      </c>
      <c r="AH30" s="12">
        <v>965</v>
      </c>
      <c r="AI30" s="12">
        <v>665</v>
      </c>
      <c r="AJ30" s="13">
        <v>0.67036289999999998</v>
      </c>
      <c r="AK30" s="12">
        <v>850</v>
      </c>
      <c r="AL30" s="13">
        <v>0.85887100000000005</v>
      </c>
      <c r="AM30" s="12">
        <v>935</v>
      </c>
      <c r="AN30" s="13">
        <v>0.94455650000000002</v>
      </c>
      <c r="AO30" s="12">
        <v>980</v>
      </c>
      <c r="AP30" s="13">
        <v>0.98790319999999998</v>
      </c>
      <c r="AQ30" s="12">
        <v>10</v>
      </c>
      <c r="AR30" s="13">
        <v>1.20968E-2</v>
      </c>
      <c r="AS30" s="12">
        <v>990</v>
      </c>
      <c r="AT30" s="12">
        <v>695</v>
      </c>
      <c r="AU30" s="13">
        <v>0.69078300000000004</v>
      </c>
      <c r="AV30" s="12">
        <v>880</v>
      </c>
      <c r="AW30" s="13">
        <v>0.87314170000000002</v>
      </c>
      <c r="AX30" s="12">
        <v>965</v>
      </c>
      <c r="AY30" s="13">
        <v>0.95441030000000004</v>
      </c>
      <c r="AZ30" s="12">
        <v>990</v>
      </c>
      <c r="BA30" s="13">
        <v>0.98216060000000005</v>
      </c>
      <c r="BB30" s="12">
        <v>20</v>
      </c>
      <c r="BC30" s="13">
        <v>1.7839399999999998E-2</v>
      </c>
      <c r="BD30" s="12">
        <v>1010</v>
      </c>
    </row>
    <row r="31" spans="1:56" ht="15" customHeight="1" x14ac:dyDescent="0.2">
      <c r="A31" t="s">
        <v>134</v>
      </c>
      <c r="B31" s="12">
        <v>20</v>
      </c>
      <c r="C31" s="13">
        <v>0.81818179999999996</v>
      </c>
      <c r="D31" s="12">
        <v>20</v>
      </c>
      <c r="E31" s="13">
        <v>0.90909090000000004</v>
      </c>
      <c r="F31" s="12">
        <v>20</v>
      </c>
      <c r="G31" s="13">
        <v>0.95454550000000005</v>
      </c>
      <c r="H31" s="12">
        <v>20</v>
      </c>
      <c r="I31" s="13">
        <v>1</v>
      </c>
      <c r="J31" s="12">
        <v>0</v>
      </c>
      <c r="K31" s="13">
        <v>0</v>
      </c>
      <c r="L31" s="12">
        <v>20</v>
      </c>
      <c r="M31" s="12">
        <v>10</v>
      </c>
      <c r="N31" s="13">
        <v>0.92307689999999998</v>
      </c>
      <c r="O31" s="12">
        <v>15</v>
      </c>
      <c r="P31" s="13">
        <v>1</v>
      </c>
      <c r="Q31" s="12">
        <v>15</v>
      </c>
      <c r="R31" s="13">
        <v>1</v>
      </c>
      <c r="S31" s="12">
        <v>15</v>
      </c>
      <c r="T31" s="13">
        <v>1</v>
      </c>
      <c r="U31" s="12">
        <v>0</v>
      </c>
      <c r="V31" s="13">
        <v>0</v>
      </c>
      <c r="W31" s="12">
        <v>15</v>
      </c>
      <c r="X31" s="12">
        <v>30</v>
      </c>
      <c r="Y31" s="13">
        <v>0.90909090000000004</v>
      </c>
      <c r="Z31" s="12">
        <v>30</v>
      </c>
      <c r="AA31" s="13">
        <v>0.96969700000000003</v>
      </c>
      <c r="AB31" s="12">
        <v>35</v>
      </c>
      <c r="AC31" s="13">
        <v>1</v>
      </c>
      <c r="AD31" s="12">
        <v>35</v>
      </c>
      <c r="AE31" s="13">
        <v>1</v>
      </c>
      <c r="AF31" s="12">
        <v>0</v>
      </c>
      <c r="AG31" s="13">
        <v>0</v>
      </c>
      <c r="AH31" s="12">
        <v>35</v>
      </c>
      <c r="AI31" s="12">
        <v>35</v>
      </c>
      <c r="AJ31" s="13">
        <v>0.86842109999999995</v>
      </c>
      <c r="AK31" s="12">
        <v>35</v>
      </c>
      <c r="AL31" s="13">
        <v>0.9736842</v>
      </c>
      <c r="AM31" s="12">
        <v>40</v>
      </c>
      <c r="AN31" s="13">
        <v>1</v>
      </c>
      <c r="AO31" s="12">
        <v>40</v>
      </c>
      <c r="AP31" s="13">
        <v>1</v>
      </c>
      <c r="AQ31" s="12">
        <v>0</v>
      </c>
      <c r="AR31" s="13">
        <v>0</v>
      </c>
      <c r="AS31" s="12">
        <v>40</v>
      </c>
      <c r="AT31" s="12">
        <v>30</v>
      </c>
      <c r="AU31" s="13">
        <v>0.94117649999999997</v>
      </c>
      <c r="AV31" s="12">
        <v>35</v>
      </c>
      <c r="AW31" s="13">
        <v>1</v>
      </c>
      <c r="AX31" s="12">
        <v>35</v>
      </c>
      <c r="AY31" s="13">
        <v>1</v>
      </c>
      <c r="AZ31" s="12">
        <v>35</v>
      </c>
      <c r="BA31" s="13">
        <v>1</v>
      </c>
      <c r="BB31" s="12">
        <v>0</v>
      </c>
      <c r="BC31" s="13">
        <v>0</v>
      </c>
      <c r="BD31" s="12">
        <v>35</v>
      </c>
    </row>
    <row r="32" spans="1:56" ht="15" customHeight="1" x14ac:dyDescent="0.2">
      <c r="A32" t="s">
        <v>58</v>
      </c>
      <c r="B32" s="12">
        <v>300</v>
      </c>
      <c r="C32" s="13">
        <v>0.94357369999999996</v>
      </c>
      <c r="D32" s="12">
        <v>320</v>
      </c>
      <c r="E32" s="13">
        <v>0.99686520000000001</v>
      </c>
      <c r="F32" s="12">
        <v>320</v>
      </c>
      <c r="G32" s="13">
        <v>1</v>
      </c>
      <c r="H32" s="12">
        <v>320</v>
      </c>
      <c r="I32" s="13">
        <v>1</v>
      </c>
      <c r="J32" s="12">
        <v>0</v>
      </c>
      <c r="K32" s="13">
        <v>0</v>
      </c>
      <c r="L32" s="12">
        <v>320</v>
      </c>
      <c r="M32" s="12">
        <v>285</v>
      </c>
      <c r="N32" s="13">
        <v>0.98615920000000001</v>
      </c>
      <c r="O32" s="12">
        <v>290</v>
      </c>
      <c r="P32" s="13">
        <v>0.99653979999999998</v>
      </c>
      <c r="Q32" s="12">
        <v>290</v>
      </c>
      <c r="R32" s="13">
        <v>1</v>
      </c>
      <c r="S32" s="12">
        <v>290</v>
      </c>
      <c r="T32" s="13">
        <v>1</v>
      </c>
      <c r="U32" s="12">
        <v>0</v>
      </c>
      <c r="V32" s="13">
        <v>0</v>
      </c>
      <c r="W32" s="12">
        <v>290</v>
      </c>
      <c r="X32" s="12">
        <v>290</v>
      </c>
      <c r="Y32" s="13">
        <v>0.93290729999999999</v>
      </c>
      <c r="Z32" s="12">
        <v>310</v>
      </c>
      <c r="AA32" s="13">
        <v>0.98402559999999994</v>
      </c>
      <c r="AB32" s="12">
        <v>310</v>
      </c>
      <c r="AC32" s="13">
        <v>0.9968051</v>
      </c>
      <c r="AD32" s="12">
        <v>315</v>
      </c>
      <c r="AE32" s="13">
        <v>1</v>
      </c>
      <c r="AF32" s="12">
        <v>0</v>
      </c>
      <c r="AG32" s="13">
        <v>0</v>
      </c>
      <c r="AH32" s="12">
        <v>315</v>
      </c>
      <c r="AI32" s="12">
        <v>275</v>
      </c>
      <c r="AJ32" s="13">
        <v>0.9446367</v>
      </c>
      <c r="AK32" s="12">
        <v>290</v>
      </c>
      <c r="AL32" s="13">
        <v>0.99653979999999998</v>
      </c>
      <c r="AM32" s="12">
        <v>290</v>
      </c>
      <c r="AN32" s="13">
        <v>1</v>
      </c>
      <c r="AO32" s="12">
        <v>290</v>
      </c>
      <c r="AP32" s="13">
        <v>1</v>
      </c>
      <c r="AQ32" s="12">
        <v>0</v>
      </c>
      <c r="AR32" s="13">
        <v>0</v>
      </c>
      <c r="AS32" s="12">
        <v>290</v>
      </c>
      <c r="AT32" s="12">
        <v>295</v>
      </c>
      <c r="AU32" s="13">
        <v>0.99331100000000006</v>
      </c>
      <c r="AV32" s="12">
        <v>300</v>
      </c>
      <c r="AW32" s="13">
        <v>0.99665550000000003</v>
      </c>
      <c r="AX32" s="12">
        <v>300</v>
      </c>
      <c r="AY32" s="13">
        <v>1</v>
      </c>
      <c r="AZ32" s="12">
        <v>300</v>
      </c>
      <c r="BA32" s="13">
        <v>1</v>
      </c>
      <c r="BB32" s="12">
        <v>0</v>
      </c>
      <c r="BC32" s="13">
        <v>0</v>
      </c>
      <c r="BD32" s="12">
        <v>300</v>
      </c>
    </row>
    <row r="33" spans="1:56" ht="15" customHeight="1" x14ac:dyDescent="0.2">
      <c r="A33" t="s">
        <v>75</v>
      </c>
      <c r="B33" s="12">
        <v>1805</v>
      </c>
      <c r="C33" s="13">
        <v>0.71018479999999995</v>
      </c>
      <c r="D33" s="12">
        <v>2165</v>
      </c>
      <c r="E33" s="13">
        <v>0.85057020000000005</v>
      </c>
      <c r="F33" s="12">
        <v>2350</v>
      </c>
      <c r="G33" s="13">
        <v>0.92331890000000005</v>
      </c>
      <c r="H33" s="12">
        <v>2470</v>
      </c>
      <c r="I33" s="13">
        <v>0.97208019999999995</v>
      </c>
      <c r="J33" s="12">
        <v>70</v>
      </c>
      <c r="K33" s="13">
        <v>2.7919800000000002E-2</v>
      </c>
      <c r="L33" s="12">
        <v>2545</v>
      </c>
      <c r="M33" s="12">
        <v>1620</v>
      </c>
      <c r="N33" s="13">
        <v>0.66969449999999997</v>
      </c>
      <c r="O33" s="12">
        <v>1985</v>
      </c>
      <c r="P33" s="13">
        <v>0.81998349999999998</v>
      </c>
      <c r="Q33" s="12">
        <v>2255</v>
      </c>
      <c r="R33" s="13">
        <v>0.93022300000000002</v>
      </c>
      <c r="S33" s="12">
        <v>2345</v>
      </c>
      <c r="T33" s="13">
        <v>0.96820810000000002</v>
      </c>
      <c r="U33" s="12">
        <v>75</v>
      </c>
      <c r="V33" s="13">
        <v>3.1791899999999998E-2</v>
      </c>
      <c r="W33" s="12">
        <v>2420</v>
      </c>
      <c r="X33" s="12">
        <v>1670</v>
      </c>
      <c r="Y33" s="13">
        <v>0.68665299999999996</v>
      </c>
      <c r="Z33" s="12">
        <v>2080</v>
      </c>
      <c r="AA33" s="13">
        <v>0.85420940000000001</v>
      </c>
      <c r="AB33" s="12">
        <v>2320</v>
      </c>
      <c r="AC33" s="13">
        <v>0.95236140000000002</v>
      </c>
      <c r="AD33" s="12">
        <v>2395</v>
      </c>
      <c r="AE33" s="13">
        <v>0.98398359999999996</v>
      </c>
      <c r="AF33" s="12">
        <v>40</v>
      </c>
      <c r="AG33" s="13">
        <v>1.60164E-2</v>
      </c>
      <c r="AH33" s="12">
        <v>2435</v>
      </c>
      <c r="AI33" s="12">
        <v>1605</v>
      </c>
      <c r="AJ33" s="13">
        <v>0.65401880000000001</v>
      </c>
      <c r="AK33" s="12">
        <v>1990</v>
      </c>
      <c r="AL33" s="13">
        <v>0.81191349999999995</v>
      </c>
      <c r="AM33" s="12">
        <v>2245</v>
      </c>
      <c r="AN33" s="13">
        <v>0.91554469999999999</v>
      </c>
      <c r="AO33" s="12">
        <v>2380</v>
      </c>
      <c r="AP33" s="13">
        <v>0.97062420000000005</v>
      </c>
      <c r="AQ33" s="12">
        <v>70</v>
      </c>
      <c r="AR33" s="13">
        <v>2.9375800000000001E-2</v>
      </c>
      <c r="AS33" s="12">
        <v>2450</v>
      </c>
      <c r="AT33" s="12">
        <v>1650</v>
      </c>
      <c r="AU33" s="13">
        <v>0.65554230000000002</v>
      </c>
      <c r="AV33" s="12">
        <v>2010</v>
      </c>
      <c r="AW33" s="13">
        <v>0.7981724</v>
      </c>
      <c r="AX33" s="12">
        <v>2235</v>
      </c>
      <c r="AY33" s="13">
        <v>0.88875649999999995</v>
      </c>
      <c r="AZ33" s="12">
        <v>2390</v>
      </c>
      <c r="BA33" s="13">
        <v>0.94954309999999997</v>
      </c>
      <c r="BB33" s="12">
        <v>125</v>
      </c>
      <c r="BC33" s="13">
        <v>5.0456899999999999E-2</v>
      </c>
      <c r="BD33" s="12">
        <v>2515</v>
      </c>
    </row>
    <row r="34" spans="1:56" ht="15" customHeight="1" x14ac:dyDescent="0.2">
      <c r="A34" t="s">
        <v>59</v>
      </c>
      <c r="B34" s="12">
        <v>10</v>
      </c>
      <c r="C34" s="13" t="s">
        <v>25</v>
      </c>
      <c r="D34" s="12">
        <v>10</v>
      </c>
      <c r="E34" s="13" t="s">
        <v>25</v>
      </c>
      <c r="F34" s="12">
        <v>10</v>
      </c>
      <c r="G34" s="13" t="s">
        <v>25</v>
      </c>
      <c r="H34" s="12">
        <v>10</v>
      </c>
      <c r="I34" s="13" t="s">
        <v>25</v>
      </c>
      <c r="J34" s="12" t="s">
        <v>25</v>
      </c>
      <c r="K34" s="13" t="s">
        <v>25</v>
      </c>
      <c r="L34" s="12">
        <v>10</v>
      </c>
      <c r="M34" s="12">
        <v>15</v>
      </c>
      <c r="N34" s="13" t="s">
        <v>25</v>
      </c>
      <c r="O34" s="12">
        <v>20</v>
      </c>
      <c r="P34" s="13" t="s">
        <v>25</v>
      </c>
      <c r="Q34" s="12">
        <v>25</v>
      </c>
      <c r="R34" s="13" t="s">
        <v>25</v>
      </c>
      <c r="S34" s="12">
        <v>25</v>
      </c>
      <c r="T34" s="13" t="s">
        <v>25</v>
      </c>
      <c r="U34" s="12" t="s">
        <v>25</v>
      </c>
      <c r="V34" s="13" t="s">
        <v>25</v>
      </c>
      <c r="W34" s="12">
        <v>25</v>
      </c>
      <c r="X34" s="12">
        <v>5</v>
      </c>
      <c r="Y34" s="13">
        <v>0.58333330000000005</v>
      </c>
      <c r="Z34" s="12">
        <v>10</v>
      </c>
      <c r="AA34" s="13">
        <v>0.75</v>
      </c>
      <c r="AB34" s="12">
        <v>10</v>
      </c>
      <c r="AC34" s="13">
        <v>0.91666669999999995</v>
      </c>
      <c r="AD34" s="12">
        <v>10</v>
      </c>
      <c r="AE34" s="13">
        <v>1</v>
      </c>
      <c r="AF34" s="12">
        <v>0</v>
      </c>
      <c r="AG34" s="13">
        <v>0</v>
      </c>
      <c r="AH34" s="12">
        <v>10</v>
      </c>
      <c r="AI34" s="12">
        <v>10</v>
      </c>
      <c r="AJ34" s="13">
        <v>0.61111110000000002</v>
      </c>
      <c r="AK34" s="12">
        <v>15</v>
      </c>
      <c r="AL34" s="13">
        <v>0.83333330000000005</v>
      </c>
      <c r="AM34" s="12">
        <v>15</v>
      </c>
      <c r="AN34" s="13">
        <v>0.88888889999999998</v>
      </c>
      <c r="AO34" s="12">
        <v>20</v>
      </c>
      <c r="AP34" s="13">
        <v>1</v>
      </c>
      <c r="AQ34" s="12">
        <v>0</v>
      </c>
      <c r="AR34" s="13">
        <v>0</v>
      </c>
      <c r="AS34" s="12">
        <v>20</v>
      </c>
      <c r="AT34" s="12">
        <v>10</v>
      </c>
      <c r="AU34" s="13">
        <v>0.78571429999999998</v>
      </c>
      <c r="AV34" s="12">
        <v>15</v>
      </c>
      <c r="AW34" s="13">
        <v>0.92857140000000005</v>
      </c>
      <c r="AX34" s="12">
        <v>15</v>
      </c>
      <c r="AY34" s="13">
        <v>1</v>
      </c>
      <c r="AZ34" s="12">
        <v>15</v>
      </c>
      <c r="BA34" s="13">
        <v>1</v>
      </c>
      <c r="BB34" s="12">
        <v>0</v>
      </c>
      <c r="BC34" s="13">
        <v>0</v>
      </c>
      <c r="BD34" s="12">
        <v>15</v>
      </c>
    </row>
    <row r="35" spans="1:56" ht="15" customHeight="1" x14ac:dyDescent="0.2">
      <c r="A35" t="s">
        <v>60</v>
      </c>
      <c r="B35" s="12">
        <v>380</v>
      </c>
      <c r="C35" s="13">
        <v>0.62582780000000005</v>
      </c>
      <c r="D35" s="12">
        <v>505</v>
      </c>
      <c r="E35" s="13">
        <v>0.83278149999999995</v>
      </c>
      <c r="F35" s="12">
        <v>560</v>
      </c>
      <c r="G35" s="13">
        <v>0.92715230000000004</v>
      </c>
      <c r="H35" s="12">
        <v>590</v>
      </c>
      <c r="I35" s="13">
        <v>0.97516559999999997</v>
      </c>
      <c r="J35" s="12">
        <v>15</v>
      </c>
      <c r="K35" s="13">
        <v>2.48344E-2</v>
      </c>
      <c r="L35" s="12">
        <v>605</v>
      </c>
      <c r="M35" s="12">
        <v>515</v>
      </c>
      <c r="N35" s="13">
        <v>0.81072560000000005</v>
      </c>
      <c r="O35" s="12">
        <v>590</v>
      </c>
      <c r="P35" s="13">
        <v>0.93375390000000003</v>
      </c>
      <c r="Q35" s="12">
        <v>620</v>
      </c>
      <c r="R35" s="13">
        <v>0.97949529999999996</v>
      </c>
      <c r="S35" s="12">
        <v>630</v>
      </c>
      <c r="T35" s="13">
        <v>0.99053630000000004</v>
      </c>
      <c r="U35" s="12">
        <v>5</v>
      </c>
      <c r="V35" s="13">
        <v>9.4637000000000002E-3</v>
      </c>
      <c r="W35" s="12">
        <v>635</v>
      </c>
      <c r="X35" s="12">
        <v>335</v>
      </c>
      <c r="Y35" s="13" t="s">
        <v>25</v>
      </c>
      <c r="Z35" s="12">
        <v>445</v>
      </c>
      <c r="AA35" s="13" t="s">
        <v>25</v>
      </c>
      <c r="AB35" s="12">
        <v>495</v>
      </c>
      <c r="AC35" s="13" t="s">
        <v>25</v>
      </c>
      <c r="AD35" s="12">
        <v>500</v>
      </c>
      <c r="AE35" s="13" t="s">
        <v>25</v>
      </c>
      <c r="AF35" s="12" t="s">
        <v>25</v>
      </c>
      <c r="AG35" s="13" t="s">
        <v>25</v>
      </c>
      <c r="AH35" s="12">
        <v>505</v>
      </c>
      <c r="AI35" s="12">
        <v>350</v>
      </c>
      <c r="AJ35" s="13">
        <v>0.64749540000000005</v>
      </c>
      <c r="AK35" s="12">
        <v>470</v>
      </c>
      <c r="AL35" s="13">
        <v>0.87012990000000001</v>
      </c>
      <c r="AM35" s="12">
        <v>510</v>
      </c>
      <c r="AN35" s="13">
        <v>0.94805189999999995</v>
      </c>
      <c r="AO35" s="12">
        <v>530</v>
      </c>
      <c r="AP35" s="13">
        <v>0.98701300000000003</v>
      </c>
      <c r="AQ35" s="12">
        <v>5</v>
      </c>
      <c r="AR35" s="13">
        <v>1.2987E-2</v>
      </c>
      <c r="AS35" s="12">
        <v>540</v>
      </c>
      <c r="AT35" s="12">
        <v>365</v>
      </c>
      <c r="AU35" s="13">
        <v>0.68549910000000003</v>
      </c>
      <c r="AV35" s="12">
        <v>455</v>
      </c>
      <c r="AW35" s="13">
        <v>0.86064030000000002</v>
      </c>
      <c r="AX35" s="12">
        <v>500</v>
      </c>
      <c r="AY35" s="13">
        <v>0.94350279999999997</v>
      </c>
      <c r="AZ35" s="12">
        <v>520</v>
      </c>
      <c r="BA35" s="13">
        <v>0.97928440000000005</v>
      </c>
      <c r="BB35" s="12">
        <v>10</v>
      </c>
      <c r="BC35" s="13">
        <v>2.0715600000000001E-2</v>
      </c>
      <c r="BD35" s="12">
        <v>530</v>
      </c>
    </row>
    <row r="36" spans="1:56" ht="15" customHeight="1" x14ac:dyDescent="0.2">
      <c r="A36" t="s">
        <v>61</v>
      </c>
      <c r="B36" s="12">
        <v>270</v>
      </c>
      <c r="C36" s="13">
        <v>0.86731389999999997</v>
      </c>
      <c r="D36" s="12">
        <v>300</v>
      </c>
      <c r="E36" s="13">
        <v>0.97411000000000003</v>
      </c>
      <c r="F36" s="12">
        <v>305</v>
      </c>
      <c r="G36" s="13">
        <v>0.99352750000000001</v>
      </c>
      <c r="H36" s="12">
        <v>310</v>
      </c>
      <c r="I36" s="13">
        <v>1</v>
      </c>
      <c r="J36" s="12">
        <v>0</v>
      </c>
      <c r="K36" s="13">
        <v>0</v>
      </c>
      <c r="L36" s="12">
        <v>310</v>
      </c>
      <c r="M36" s="12">
        <v>330</v>
      </c>
      <c r="N36" s="13">
        <v>0.9293785</v>
      </c>
      <c r="O36" s="12">
        <v>350</v>
      </c>
      <c r="P36" s="13">
        <v>0.9830508</v>
      </c>
      <c r="Q36" s="12">
        <v>355</v>
      </c>
      <c r="R36" s="13">
        <v>1</v>
      </c>
      <c r="S36" s="12">
        <v>355</v>
      </c>
      <c r="T36" s="13">
        <v>1</v>
      </c>
      <c r="U36" s="12">
        <v>0</v>
      </c>
      <c r="V36" s="13">
        <v>0</v>
      </c>
      <c r="W36" s="12">
        <v>355</v>
      </c>
      <c r="X36" s="12">
        <v>265</v>
      </c>
      <c r="Y36" s="13">
        <v>0.89898990000000001</v>
      </c>
      <c r="Z36" s="12">
        <v>290</v>
      </c>
      <c r="AA36" s="13">
        <v>0.98316499999999996</v>
      </c>
      <c r="AB36" s="12">
        <v>295</v>
      </c>
      <c r="AC36" s="13">
        <v>1</v>
      </c>
      <c r="AD36" s="12">
        <v>295</v>
      </c>
      <c r="AE36" s="13">
        <v>1</v>
      </c>
      <c r="AF36" s="12">
        <v>0</v>
      </c>
      <c r="AG36" s="13">
        <v>0</v>
      </c>
      <c r="AH36" s="12">
        <v>295</v>
      </c>
      <c r="AI36" s="12">
        <v>255</v>
      </c>
      <c r="AJ36" s="13">
        <v>0.87889269999999997</v>
      </c>
      <c r="AK36" s="12">
        <v>285</v>
      </c>
      <c r="AL36" s="13">
        <v>0.97923879999999996</v>
      </c>
      <c r="AM36" s="12">
        <v>290</v>
      </c>
      <c r="AN36" s="13">
        <v>0.99653979999999998</v>
      </c>
      <c r="AO36" s="12">
        <v>290</v>
      </c>
      <c r="AP36" s="13">
        <v>1</v>
      </c>
      <c r="AQ36" s="12">
        <v>0</v>
      </c>
      <c r="AR36" s="13">
        <v>0</v>
      </c>
      <c r="AS36" s="12">
        <v>290</v>
      </c>
      <c r="AT36" s="12">
        <v>265</v>
      </c>
      <c r="AU36" s="13">
        <v>0.8778878</v>
      </c>
      <c r="AV36" s="12">
        <v>295</v>
      </c>
      <c r="AW36" s="13">
        <v>0.97029699999999997</v>
      </c>
      <c r="AX36" s="12">
        <v>300</v>
      </c>
      <c r="AY36" s="13">
        <v>0.99339929999999999</v>
      </c>
      <c r="AZ36" s="12">
        <v>305</v>
      </c>
      <c r="BA36" s="13">
        <v>1</v>
      </c>
      <c r="BB36" s="12">
        <v>0</v>
      </c>
      <c r="BC36" s="13">
        <v>0</v>
      </c>
      <c r="BD36" s="12">
        <v>305</v>
      </c>
    </row>
    <row r="37" spans="1:56" ht="15" customHeight="1" x14ac:dyDescent="0.2">
      <c r="A37" t="s">
        <v>62</v>
      </c>
      <c r="B37" s="12">
        <v>20</v>
      </c>
      <c r="C37" s="13">
        <v>0.6285714</v>
      </c>
      <c r="D37" s="12">
        <v>35</v>
      </c>
      <c r="E37" s="13">
        <v>0.97142859999999998</v>
      </c>
      <c r="F37" s="12">
        <v>35</v>
      </c>
      <c r="G37" s="13">
        <v>0.97142859999999998</v>
      </c>
      <c r="H37" s="12">
        <v>35</v>
      </c>
      <c r="I37" s="13">
        <v>1</v>
      </c>
      <c r="J37" s="12">
        <v>0</v>
      </c>
      <c r="K37" s="13">
        <v>0</v>
      </c>
      <c r="L37" s="12">
        <v>35</v>
      </c>
      <c r="M37" s="12">
        <v>35</v>
      </c>
      <c r="N37" s="13">
        <v>0.84615379999999996</v>
      </c>
      <c r="O37" s="12">
        <v>35</v>
      </c>
      <c r="P37" s="13">
        <v>0.89743589999999995</v>
      </c>
      <c r="Q37" s="12">
        <v>35</v>
      </c>
      <c r="R37" s="13">
        <v>0.9487179</v>
      </c>
      <c r="S37" s="12">
        <v>40</v>
      </c>
      <c r="T37" s="13">
        <v>1</v>
      </c>
      <c r="U37" s="12">
        <v>0</v>
      </c>
      <c r="V37" s="13">
        <v>0</v>
      </c>
      <c r="W37" s="12">
        <v>40</v>
      </c>
      <c r="X37" s="12">
        <v>15</v>
      </c>
      <c r="Y37" s="13">
        <v>0.80952380000000002</v>
      </c>
      <c r="Z37" s="12">
        <v>20</v>
      </c>
      <c r="AA37" s="13">
        <v>0.95238100000000003</v>
      </c>
      <c r="AB37" s="12">
        <v>20</v>
      </c>
      <c r="AC37" s="13">
        <v>1</v>
      </c>
      <c r="AD37" s="12">
        <v>20</v>
      </c>
      <c r="AE37" s="13">
        <v>1</v>
      </c>
      <c r="AF37" s="12">
        <v>0</v>
      </c>
      <c r="AG37" s="13">
        <v>0</v>
      </c>
      <c r="AH37" s="12">
        <v>20</v>
      </c>
      <c r="AI37" s="12">
        <v>10</v>
      </c>
      <c r="AJ37" s="13">
        <v>0.64705880000000005</v>
      </c>
      <c r="AK37" s="12">
        <v>15</v>
      </c>
      <c r="AL37" s="13">
        <v>0.82352939999999997</v>
      </c>
      <c r="AM37" s="12">
        <v>15</v>
      </c>
      <c r="AN37" s="13">
        <v>1</v>
      </c>
      <c r="AO37" s="12">
        <v>15</v>
      </c>
      <c r="AP37" s="13">
        <v>1</v>
      </c>
      <c r="AQ37" s="12">
        <v>0</v>
      </c>
      <c r="AR37" s="13">
        <v>0</v>
      </c>
      <c r="AS37" s="12">
        <v>15</v>
      </c>
      <c r="AT37" s="12">
        <v>5</v>
      </c>
      <c r="AU37" s="13">
        <v>0.85714290000000004</v>
      </c>
      <c r="AV37" s="12">
        <v>5</v>
      </c>
      <c r="AW37" s="13">
        <v>1</v>
      </c>
      <c r="AX37" s="12">
        <v>5</v>
      </c>
      <c r="AY37" s="13">
        <v>1</v>
      </c>
      <c r="AZ37" s="12">
        <v>5</v>
      </c>
      <c r="BA37" s="13">
        <v>1</v>
      </c>
      <c r="BB37" s="12">
        <v>0</v>
      </c>
      <c r="BC37" s="13">
        <v>0</v>
      </c>
      <c r="BD37" s="12">
        <v>5</v>
      </c>
    </row>
    <row r="38" spans="1:56" ht="15" customHeight="1" x14ac:dyDescent="0.2">
      <c r="A38" t="s">
        <v>135</v>
      </c>
      <c r="B38" s="12">
        <v>40</v>
      </c>
      <c r="C38" s="13" t="s">
        <v>25</v>
      </c>
      <c r="D38" s="12">
        <v>50</v>
      </c>
      <c r="E38" s="13" t="s">
        <v>25</v>
      </c>
      <c r="F38" s="12">
        <v>50</v>
      </c>
      <c r="G38" s="13" t="s">
        <v>25</v>
      </c>
      <c r="H38" s="12">
        <v>50</v>
      </c>
      <c r="I38" s="13" t="s">
        <v>25</v>
      </c>
      <c r="J38" s="12" t="s">
        <v>25</v>
      </c>
      <c r="K38" s="13" t="s">
        <v>25</v>
      </c>
      <c r="L38" s="12">
        <v>55</v>
      </c>
      <c r="M38" s="12">
        <v>40</v>
      </c>
      <c r="N38" s="13">
        <v>0.80769230000000003</v>
      </c>
      <c r="O38" s="12">
        <v>50</v>
      </c>
      <c r="P38" s="13">
        <v>0.92307689999999998</v>
      </c>
      <c r="Q38" s="12">
        <v>50</v>
      </c>
      <c r="R38" s="13">
        <v>0.96153849999999996</v>
      </c>
      <c r="S38" s="12">
        <v>50</v>
      </c>
      <c r="T38" s="13">
        <v>1</v>
      </c>
      <c r="U38" s="12">
        <v>0</v>
      </c>
      <c r="V38" s="13">
        <v>0</v>
      </c>
      <c r="W38" s="12">
        <v>50</v>
      </c>
      <c r="X38" s="12">
        <v>35</v>
      </c>
      <c r="Y38" s="13">
        <v>0.60714290000000004</v>
      </c>
      <c r="Z38" s="12">
        <v>45</v>
      </c>
      <c r="AA38" s="13">
        <v>0.82142859999999995</v>
      </c>
      <c r="AB38" s="12">
        <v>55</v>
      </c>
      <c r="AC38" s="13">
        <v>0.96428570000000002</v>
      </c>
      <c r="AD38" s="12">
        <v>55</v>
      </c>
      <c r="AE38" s="13">
        <v>1</v>
      </c>
      <c r="AF38" s="12">
        <v>0</v>
      </c>
      <c r="AG38" s="13">
        <v>0</v>
      </c>
      <c r="AH38" s="12">
        <v>55</v>
      </c>
      <c r="AI38" s="12">
        <v>35</v>
      </c>
      <c r="AJ38" s="13" t="s">
        <v>25</v>
      </c>
      <c r="AK38" s="12">
        <v>50</v>
      </c>
      <c r="AL38" s="13" t="s">
        <v>25</v>
      </c>
      <c r="AM38" s="12">
        <v>55</v>
      </c>
      <c r="AN38" s="13" t="s">
        <v>25</v>
      </c>
      <c r="AO38" s="12">
        <v>60</v>
      </c>
      <c r="AP38" s="13" t="s">
        <v>25</v>
      </c>
      <c r="AQ38" s="12" t="s">
        <v>25</v>
      </c>
      <c r="AR38" s="13" t="s">
        <v>25</v>
      </c>
      <c r="AS38" s="12">
        <v>60</v>
      </c>
      <c r="AT38" s="12">
        <v>45</v>
      </c>
      <c r="AU38" s="13" t="s">
        <v>25</v>
      </c>
      <c r="AV38" s="12">
        <v>55</v>
      </c>
      <c r="AW38" s="13" t="s">
        <v>25</v>
      </c>
      <c r="AX38" s="12">
        <v>55</v>
      </c>
      <c r="AY38" s="13" t="s">
        <v>25</v>
      </c>
      <c r="AZ38" s="12">
        <v>60</v>
      </c>
      <c r="BA38" s="13" t="s">
        <v>25</v>
      </c>
      <c r="BB38" s="12" t="s">
        <v>25</v>
      </c>
      <c r="BC38" s="13" t="s">
        <v>25</v>
      </c>
      <c r="BD38" s="12">
        <v>60</v>
      </c>
    </row>
    <row r="39" spans="1:56" ht="15" customHeight="1" x14ac:dyDescent="0.2">
      <c r="A39" t="s">
        <v>34</v>
      </c>
      <c r="B39" s="12">
        <v>345</v>
      </c>
      <c r="C39" s="13" t="s">
        <v>25</v>
      </c>
      <c r="D39" s="12">
        <v>380</v>
      </c>
      <c r="E39" s="13" t="s">
        <v>25</v>
      </c>
      <c r="F39" s="12">
        <v>385</v>
      </c>
      <c r="G39" s="13" t="s">
        <v>25</v>
      </c>
      <c r="H39" s="12">
        <v>385</v>
      </c>
      <c r="I39" s="13" t="s">
        <v>25</v>
      </c>
      <c r="J39" s="12" t="s">
        <v>25</v>
      </c>
      <c r="K39" s="13" t="s">
        <v>25</v>
      </c>
      <c r="L39" s="12">
        <v>385</v>
      </c>
      <c r="M39" s="12">
        <v>320</v>
      </c>
      <c r="N39" s="13">
        <v>0.88705230000000002</v>
      </c>
      <c r="O39" s="12">
        <v>350</v>
      </c>
      <c r="P39" s="13">
        <v>0.96143250000000002</v>
      </c>
      <c r="Q39" s="12">
        <v>360</v>
      </c>
      <c r="R39" s="13">
        <v>0.99724520000000005</v>
      </c>
      <c r="S39" s="12">
        <v>365</v>
      </c>
      <c r="T39" s="13">
        <v>1</v>
      </c>
      <c r="U39" s="12">
        <v>0</v>
      </c>
      <c r="V39" s="13">
        <v>0</v>
      </c>
      <c r="W39" s="12">
        <v>365</v>
      </c>
      <c r="X39" s="12">
        <v>320</v>
      </c>
      <c r="Y39" s="13">
        <v>0.89577459999999998</v>
      </c>
      <c r="Z39" s="12">
        <v>350</v>
      </c>
      <c r="AA39" s="13">
        <v>0.98873239999999996</v>
      </c>
      <c r="AB39" s="12">
        <v>355</v>
      </c>
      <c r="AC39" s="13">
        <v>1</v>
      </c>
      <c r="AD39" s="12">
        <v>355</v>
      </c>
      <c r="AE39" s="13">
        <v>1</v>
      </c>
      <c r="AF39" s="12">
        <v>0</v>
      </c>
      <c r="AG39" s="13">
        <v>0</v>
      </c>
      <c r="AH39" s="12">
        <v>355</v>
      </c>
      <c r="AI39" s="12">
        <v>245</v>
      </c>
      <c r="AJ39" s="13" t="s">
        <v>25</v>
      </c>
      <c r="AK39" s="12">
        <v>305</v>
      </c>
      <c r="AL39" s="13" t="s">
        <v>25</v>
      </c>
      <c r="AM39" s="12">
        <v>330</v>
      </c>
      <c r="AN39" s="13" t="s">
        <v>25</v>
      </c>
      <c r="AO39" s="12">
        <v>340</v>
      </c>
      <c r="AP39" s="13" t="s">
        <v>25</v>
      </c>
      <c r="AQ39" s="12" t="s">
        <v>25</v>
      </c>
      <c r="AR39" s="13" t="s">
        <v>25</v>
      </c>
      <c r="AS39" s="12">
        <v>340</v>
      </c>
      <c r="AT39" s="12">
        <v>215</v>
      </c>
      <c r="AU39" s="13" t="s">
        <v>25</v>
      </c>
      <c r="AV39" s="12">
        <v>295</v>
      </c>
      <c r="AW39" s="13" t="s">
        <v>25</v>
      </c>
      <c r="AX39" s="12">
        <v>325</v>
      </c>
      <c r="AY39" s="13" t="s">
        <v>25</v>
      </c>
      <c r="AZ39" s="12">
        <v>325</v>
      </c>
      <c r="BA39" s="13" t="s">
        <v>25</v>
      </c>
      <c r="BB39" s="12" t="s">
        <v>25</v>
      </c>
      <c r="BC39" s="13" t="s">
        <v>25</v>
      </c>
      <c r="BD39" s="12">
        <v>330</v>
      </c>
    </row>
    <row r="40" spans="1:56" ht="15" customHeight="1" x14ac:dyDescent="0.2">
      <c r="A40" t="s">
        <v>64</v>
      </c>
      <c r="B40" s="12">
        <v>855</v>
      </c>
      <c r="C40" s="13">
        <v>0.65870569999999995</v>
      </c>
      <c r="D40" s="12">
        <v>1100</v>
      </c>
      <c r="E40" s="13">
        <v>0.84745760000000003</v>
      </c>
      <c r="F40" s="12">
        <v>1205</v>
      </c>
      <c r="G40" s="13">
        <v>0.92681049999999998</v>
      </c>
      <c r="H40" s="12">
        <v>1270</v>
      </c>
      <c r="I40" s="13">
        <v>0.97765789999999997</v>
      </c>
      <c r="J40" s="12">
        <v>30</v>
      </c>
      <c r="K40" s="13">
        <v>2.23421E-2</v>
      </c>
      <c r="L40" s="12">
        <v>1300</v>
      </c>
      <c r="M40" s="12">
        <v>900</v>
      </c>
      <c r="N40" s="13">
        <v>0.71964859999999997</v>
      </c>
      <c r="O40" s="12">
        <v>1105</v>
      </c>
      <c r="P40" s="13">
        <v>0.88258789999999998</v>
      </c>
      <c r="Q40" s="12">
        <v>1200</v>
      </c>
      <c r="R40" s="13">
        <v>0.95926520000000004</v>
      </c>
      <c r="S40" s="12">
        <v>1235</v>
      </c>
      <c r="T40" s="13">
        <v>0.98801919999999999</v>
      </c>
      <c r="U40" s="12">
        <v>15</v>
      </c>
      <c r="V40" s="13">
        <v>1.19808E-2</v>
      </c>
      <c r="W40" s="12">
        <v>1250</v>
      </c>
      <c r="X40" s="12">
        <v>835</v>
      </c>
      <c r="Y40" s="13">
        <v>0.68559669999999995</v>
      </c>
      <c r="Z40" s="12">
        <v>1065</v>
      </c>
      <c r="AA40" s="13">
        <v>0.87818929999999995</v>
      </c>
      <c r="AB40" s="12">
        <v>1185</v>
      </c>
      <c r="AC40" s="13">
        <v>0.97448559999999995</v>
      </c>
      <c r="AD40" s="12">
        <v>1205</v>
      </c>
      <c r="AE40" s="13">
        <v>0.99341559999999995</v>
      </c>
      <c r="AF40" s="12">
        <v>10</v>
      </c>
      <c r="AG40" s="13">
        <v>6.5843999999999998E-3</v>
      </c>
      <c r="AH40" s="12">
        <v>1215</v>
      </c>
      <c r="AI40" s="12">
        <v>810</v>
      </c>
      <c r="AJ40" s="13">
        <v>0.65140560000000003</v>
      </c>
      <c r="AK40" s="12">
        <v>1070</v>
      </c>
      <c r="AL40" s="13">
        <v>0.86024100000000003</v>
      </c>
      <c r="AM40" s="12">
        <v>1190</v>
      </c>
      <c r="AN40" s="13">
        <v>0.95582330000000004</v>
      </c>
      <c r="AO40" s="12">
        <v>1230</v>
      </c>
      <c r="AP40" s="13">
        <v>0.98714860000000004</v>
      </c>
      <c r="AQ40" s="12">
        <v>15</v>
      </c>
      <c r="AR40" s="13">
        <v>1.2851400000000001E-2</v>
      </c>
      <c r="AS40" s="12">
        <v>1245</v>
      </c>
      <c r="AT40" s="12">
        <v>840</v>
      </c>
      <c r="AU40" s="13">
        <v>0.62742180000000003</v>
      </c>
      <c r="AV40" s="12">
        <v>1145</v>
      </c>
      <c r="AW40" s="13">
        <v>0.85394930000000002</v>
      </c>
      <c r="AX40" s="12">
        <v>1280</v>
      </c>
      <c r="AY40" s="13">
        <v>0.95380030000000005</v>
      </c>
      <c r="AZ40" s="12">
        <v>1325</v>
      </c>
      <c r="BA40" s="13">
        <v>0.9865872</v>
      </c>
      <c r="BB40" s="12">
        <v>20</v>
      </c>
      <c r="BC40" s="13">
        <v>1.3412800000000001E-2</v>
      </c>
      <c r="BD40" s="12">
        <v>1340</v>
      </c>
    </row>
    <row r="41" spans="1:56" ht="15" customHeight="1" x14ac:dyDescent="0.2">
      <c r="A41" t="s">
        <v>136</v>
      </c>
      <c r="B41" s="12">
        <v>0</v>
      </c>
      <c r="C41" s="13">
        <v>0</v>
      </c>
      <c r="D41" s="12">
        <v>0</v>
      </c>
      <c r="E41" s="13">
        <v>0</v>
      </c>
      <c r="F41" s="12">
        <v>0</v>
      </c>
      <c r="G41" s="13">
        <v>0</v>
      </c>
      <c r="H41" s="12">
        <v>0</v>
      </c>
      <c r="I41" s="13">
        <v>0</v>
      </c>
      <c r="J41" s="12" t="s">
        <v>25</v>
      </c>
      <c r="K41" s="13" t="s">
        <v>25</v>
      </c>
      <c r="L41" s="12" t="s">
        <v>25</v>
      </c>
      <c r="M41" s="12" t="s">
        <v>26</v>
      </c>
      <c r="N41" s="13" t="s">
        <v>26</v>
      </c>
      <c r="O41" s="12" t="s">
        <v>26</v>
      </c>
      <c r="P41" s="13" t="s">
        <v>26</v>
      </c>
      <c r="Q41" s="12" t="s">
        <v>26</v>
      </c>
      <c r="R41" s="13" t="s">
        <v>26</v>
      </c>
      <c r="S41" s="12" t="s">
        <v>26</v>
      </c>
      <c r="T41" s="13" t="s">
        <v>26</v>
      </c>
      <c r="U41" s="12" t="s">
        <v>26</v>
      </c>
      <c r="V41" s="13" t="s">
        <v>26</v>
      </c>
      <c r="W41" s="12">
        <v>0</v>
      </c>
      <c r="X41" s="12" t="s">
        <v>26</v>
      </c>
      <c r="Y41" s="13" t="s">
        <v>26</v>
      </c>
      <c r="Z41" s="12" t="s">
        <v>26</v>
      </c>
      <c r="AA41" s="13" t="s">
        <v>26</v>
      </c>
      <c r="AB41" s="12" t="s">
        <v>26</v>
      </c>
      <c r="AC41" s="13" t="s">
        <v>26</v>
      </c>
      <c r="AD41" s="12" t="s">
        <v>26</v>
      </c>
      <c r="AE41" s="13" t="s">
        <v>26</v>
      </c>
      <c r="AF41" s="12" t="s">
        <v>26</v>
      </c>
      <c r="AG41" s="13" t="s">
        <v>26</v>
      </c>
      <c r="AH41" s="12">
        <v>0</v>
      </c>
      <c r="AI41" s="12" t="s">
        <v>26</v>
      </c>
      <c r="AJ41" s="13" t="s">
        <v>26</v>
      </c>
      <c r="AK41" s="12" t="s">
        <v>26</v>
      </c>
      <c r="AL41" s="13" t="s">
        <v>26</v>
      </c>
      <c r="AM41" s="12" t="s">
        <v>26</v>
      </c>
      <c r="AN41" s="13" t="s">
        <v>26</v>
      </c>
      <c r="AO41" s="12" t="s">
        <v>26</v>
      </c>
      <c r="AP41" s="13" t="s">
        <v>26</v>
      </c>
      <c r="AQ41" s="12" t="s">
        <v>26</v>
      </c>
      <c r="AR41" s="13" t="s">
        <v>26</v>
      </c>
      <c r="AS41" s="12">
        <v>0</v>
      </c>
      <c r="AT41" s="12" t="s">
        <v>26</v>
      </c>
      <c r="AU41" s="13" t="s">
        <v>26</v>
      </c>
      <c r="AV41" s="12" t="s">
        <v>26</v>
      </c>
      <c r="AW41" s="13" t="s">
        <v>26</v>
      </c>
      <c r="AX41" s="12" t="s">
        <v>26</v>
      </c>
      <c r="AY41" s="13" t="s">
        <v>26</v>
      </c>
      <c r="AZ41" s="12" t="s">
        <v>26</v>
      </c>
      <c r="BA41" s="13" t="s">
        <v>26</v>
      </c>
      <c r="BB41" s="12" t="s">
        <v>26</v>
      </c>
      <c r="BC41" s="13" t="s">
        <v>26</v>
      </c>
      <c r="BD41" s="12">
        <v>0</v>
      </c>
    </row>
    <row r="42" spans="1:56" ht="15" customHeight="1" x14ac:dyDescent="0.2">
      <c r="A42" t="s">
        <v>65</v>
      </c>
      <c r="B42" s="12">
        <v>65</v>
      </c>
      <c r="C42" s="13" t="s">
        <v>25</v>
      </c>
      <c r="D42" s="12">
        <v>110</v>
      </c>
      <c r="E42" s="13" t="s">
        <v>25</v>
      </c>
      <c r="F42" s="12">
        <v>135</v>
      </c>
      <c r="G42" s="13" t="s">
        <v>25</v>
      </c>
      <c r="H42" s="12">
        <v>140</v>
      </c>
      <c r="I42" s="13" t="s">
        <v>25</v>
      </c>
      <c r="J42" s="12" t="s">
        <v>25</v>
      </c>
      <c r="K42" s="13" t="s">
        <v>25</v>
      </c>
      <c r="L42" s="12">
        <v>145</v>
      </c>
      <c r="M42" s="12">
        <v>90</v>
      </c>
      <c r="N42" s="13">
        <v>0.53614459999999997</v>
      </c>
      <c r="O42" s="12">
        <v>135</v>
      </c>
      <c r="P42" s="13">
        <v>0.80722890000000003</v>
      </c>
      <c r="Q42" s="12">
        <v>160</v>
      </c>
      <c r="R42" s="13">
        <v>0.96385540000000003</v>
      </c>
      <c r="S42" s="12">
        <v>165</v>
      </c>
      <c r="T42" s="13">
        <v>1</v>
      </c>
      <c r="U42" s="12">
        <v>0</v>
      </c>
      <c r="V42" s="13">
        <v>0</v>
      </c>
      <c r="W42" s="12">
        <v>165</v>
      </c>
      <c r="X42" s="12">
        <v>60</v>
      </c>
      <c r="Y42" s="13" t="s">
        <v>25</v>
      </c>
      <c r="Z42" s="12">
        <v>80</v>
      </c>
      <c r="AA42" s="13" t="s">
        <v>25</v>
      </c>
      <c r="AB42" s="12">
        <v>95</v>
      </c>
      <c r="AC42" s="13" t="s">
        <v>25</v>
      </c>
      <c r="AD42" s="12">
        <v>95</v>
      </c>
      <c r="AE42" s="13" t="s">
        <v>25</v>
      </c>
      <c r="AF42" s="12" t="s">
        <v>25</v>
      </c>
      <c r="AG42" s="13" t="s">
        <v>25</v>
      </c>
      <c r="AH42" s="12">
        <v>95</v>
      </c>
      <c r="AI42" s="12">
        <v>55</v>
      </c>
      <c r="AJ42" s="13" t="s">
        <v>25</v>
      </c>
      <c r="AK42" s="12">
        <v>85</v>
      </c>
      <c r="AL42" s="13" t="s">
        <v>25</v>
      </c>
      <c r="AM42" s="12">
        <v>95</v>
      </c>
      <c r="AN42" s="13" t="s">
        <v>25</v>
      </c>
      <c r="AO42" s="12">
        <v>100</v>
      </c>
      <c r="AP42" s="13" t="s">
        <v>25</v>
      </c>
      <c r="AQ42" s="12" t="s">
        <v>25</v>
      </c>
      <c r="AR42" s="13" t="s">
        <v>25</v>
      </c>
      <c r="AS42" s="12">
        <v>105</v>
      </c>
      <c r="AT42" s="12">
        <v>35</v>
      </c>
      <c r="AU42" s="13" t="s">
        <v>25</v>
      </c>
      <c r="AV42" s="12">
        <v>90</v>
      </c>
      <c r="AW42" s="13" t="s">
        <v>25</v>
      </c>
      <c r="AX42" s="12">
        <v>115</v>
      </c>
      <c r="AY42" s="13" t="s">
        <v>25</v>
      </c>
      <c r="AZ42" s="12">
        <v>130</v>
      </c>
      <c r="BA42" s="13" t="s">
        <v>25</v>
      </c>
      <c r="BB42" s="12" t="s">
        <v>25</v>
      </c>
      <c r="BC42" s="13" t="s">
        <v>25</v>
      </c>
      <c r="BD42" s="12">
        <v>130</v>
      </c>
    </row>
    <row r="43" spans="1:56" ht="15" customHeight="1" x14ac:dyDescent="0.2">
      <c r="A43" t="s">
        <v>137</v>
      </c>
      <c r="B43" s="12">
        <v>10</v>
      </c>
      <c r="C43" s="13">
        <v>0.4</v>
      </c>
      <c r="D43" s="12">
        <v>15</v>
      </c>
      <c r="E43" s="13">
        <v>0.75</v>
      </c>
      <c r="F43" s="12">
        <v>20</v>
      </c>
      <c r="G43" s="13">
        <v>1</v>
      </c>
      <c r="H43" s="12">
        <v>20</v>
      </c>
      <c r="I43" s="13">
        <v>1</v>
      </c>
      <c r="J43" s="12">
        <v>0</v>
      </c>
      <c r="K43" s="13">
        <v>0</v>
      </c>
      <c r="L43" s="12">
        <v>20</v>
      </c>
      <c r="M43" s="12">
        <v>5</v>
      </c>
      <c r="N43" s="13">
        <v>0.71428570000000002</v>
      </c>
      <c r="O43" s="12">
        <v>5</v>
      </c>
      <c r="P43" s="13">
        <v>0.71428570000000002</v>
      </c>
      <c r="Q43" s="12">
        <v>5</v>
      </c>
      <c r="R43" s="13">
        <v>1</v>
      </c>
      <c r="S43" s="12">
        <v>5</v>
      </c>
      <c r="T43" s="13">
        <v>1</v>
      </c>
      <c r="U43" s="12">
        <v>0</v>
      </c>
      <c r="V43" s="13">
        <v>0</v>
      </c>
      <c r="W43" s="12">
        <v>5</v>
      </c>
      <c r="X43" s="12" t="s">
        <v>25</v>
      </c>
      <c r="Y43" s="13" t="s">
        <v>25</v>
      </c>
      <c r="Z43" s="12" t="s">
        <v>25</v>
      </c>
      <c r="AA43" s="13" t="s">
        <v>25</v>
      </c>
      <c r="AB43" s="12" t="s">
        <v>25</v>
      </c>
      <c r="AC43" s="13" t="s">
        <v>25</v>
      </c>
      <c r="AD43" s="12" t="s">
        <v>25</v>
      </c>
      <c r="AE43" s="13" t="s">
        <v>25</v>
      </c>
      <c r="AF43" s="12">
        <v>0</v>
      </c>
      <c r="AG43" s="13">
        <v>0</v>
      </c>
      <c r="AH43" s="12" t="s">
        <v>25</v>
      </c>
      <c r="AI43" s="12">
        <v>15</v>
      </c>
      <c r="AJ43" s="13">
        <v>0.66666669999999995</v>
      </c>
      <c r="AK43" s="12">
        <v>20</v>
      </c>
      <c r="AL43" s="13">
        <v>0.91666669999999995</v>
      </c>
      <c r="AM43" s="12">
        <v>25</v>
      </c>
      <c r="AN43" s="13">
        <v>0.95833330000000005</v>
      </c>
      <c r="AO43" s="12">
        <v>25</v>
      </c>
      <c r="AP43" s="13">
        <v>1</v>
      </c>
      <c r="AQ43" s="12">
        <v>0</v>
      </c>
      <c r="AR43" s="13">
        <v>0</v>
      </c>
      <c r="AS43" s="12">
        <v>25</v>
      </c>
      <c r="AT43" s="12">
        <v>5</v>
      </c>
      <c r="AU43" s="13">
        <v>0.23809520000000001</v>
      </c>
      <c r="AV43" s="12">
        <v>10</v>
      </c>
      <c r="AW43" s="13">
        <v>0.38095240000000002</v>
      </c>
      <c r="AX43" s="12">
        <v>10</v>
      </c>
      <c r="AY43" s="13">
        <v>0.38095240000000002</v>
      </c>
      <c r="AZ43" s="12">
        <v>10</v>
      </c>
      <c r="BA43" s="13">
        <v>0.57142859999999995</v>
      </c>
      <c r="BB43" s="12">
        <v>10</v>
      </c>
      <c r="BC43" s="13">
        <v>0.42857139999999999</v>
      </c>
      <c r="BD43" s="12">
        <v>20</v>
      </c>
    </row>
    <row r="44" spans="1:56" ht="15" customHeight="1" x14ac:dyDescent="0.2">
      <c r="A44" t="s">
        <v>138</v>
      </c>
      <c r="B44" s="12" t="s">
        <v>25</v>
      </c>
      <c r="C44" s="13" t="s">
        <v>25</v>
      </c>
      <c r="D44" s="12">
        <v>5</v>
      </c>
      <c r="E44" s="13" t="s">
        <v>25</v>
      </c>
      <c r="F44" s="12">
        <v>5</v>
      </c>
      <c r="G44" s="13" t="s">
        <v>25</v>
      </c>
      <c r="H44" s="12">
        <v>5</v>
      </c>
      <c r="I44" s="13" t="s">
        <v>25</v>
      </c>
      <c r="J44" s="12">
        <v>0</v>
      </c>
      <c r="K44" s="13">
        <v>0</v>
      </c>
      <c r="L44" s="12">
        <v>5</v>
      </c>
      <c r="M44" s="12" t="s">
        <v>26</v>
      </c>
      <c r="N44" s="13" t="s">
        <v>26</v>
      </c>
      <c r="O44" s="12" t="s">
        <v>26</v>
      </c>
      <c r="P44" s="13" t="s">
        <v>26</v>
      </c>
      <c r="Q44" s="12" t="s">
        <v>26</v>
      </c>
      <c r="R44" s="13" t="s">
        <v>26</v>
      </c>
      <c r="S44" s="12" t="s">
        <v>26</v>
      </c>
      <c r="T44" s="13" t="s">
        <v>26</v>
      </c>
      <c r="U44" s="12" t="s">
        <v>26</v>
      </c>
      <c r="V44" s="13" t="s">
        <v>26</v>
      </c>
      <c r="W44" s="12">
        <v>0</v>
      </c>
      <c r="X44" s="12" t="s">
        <v>25</v>
      </c>
      <c r="Y44" s="13" t="s">
        <v>25</v>
      </c>
      <c r="Z44" s="12" t="s">
        <v>25</v>
      </c>
      <c r="AA44" s="13" t="s">
        <v>25</v>
      </c>
      <c r="AB44" s="12">
        <v>5</v>
      </c>
      <c r="AC44" s="13" t="s">
        <v>25</v>
      </c>
      <c r="AD44" s="12">
        <v>5</v>
      </c>
      <c r="AE44" s="13" t="s">
        <v>25</v>
      </c>
      <c r="AF44" s="12">
        <v>0</v>
      </c>
      <c r="AG44" s="13">
        <v>0</v>
      </c>
      <c r="AH44" s="12">
        <v>5</v>
      </c>
      <c r="AI44" s="12" t="s">
        <v>25</v>
      </c>
      <c r="AJ44" s="13" t="s">
        <v>25</v>
      </c>
      <c r="AK44" s="12" t="s">
        <v>25</v>
      </c>
      <c r="AL44" s="13" t="s">
        <v>25</v>
      </c>
      <c r="AM44" s="12" t="s">
        <v>25</v>
      </c>
      <c r="AN44" s="13" t="s">
        <v>25</v>
      </c>
      <c r="AO44" s="12" t="s">
        <v>25</v>
      </c>
      <c r="AP44" s="13" t="s">
        <v>25</v>
      </c>
      <c r="AQ44" s="12" t="s">
        <v>25</v>
      </c>
      <c r="AR44" s="13" t="s">
        <v>25</v>
      </c>
      <c r="AS44" s="12">
        <v>5</v>
      </c>
      <c r="AT44" s="12" t="s">
        <v>26</v>
      </c>
      <c r="AU44" s="13" t="s">
        <v>26</v>
      </c>
      <c r="AV44" s="12" t="s">
        <v>26</v>
      </c>
      <c r="AW44" s="13" t="s">
        <v>26</v>
      </c>
      <c r="AX44" s="12" t="s">
        <v>26</v>
      </c>
      <c r="AY44" s="13" t="s">
        <v>26</v>
      </c>
      <c r="AZ44" s="12" t="s">
        <v>26</v>
      </c>
      <c r="BA44" s="13" t="s">
        <v>26</v>
      </c>
      <c r="BB44" s="12" t="s">
        <v>26</v>
      </c>
      <c r="BC44" s="13" t="s">
        <v>26</v>
      </c>
      <c r="BD44" s="12">
        <v>0</v>
      </c>
    </row>
    <row r="45" spans="1:56" ht="15" customHeight="1" x14ac:dyDescent="0.2">
      <c r="A45" t="s">
        <v>76</v>
      </c>
      <c r="B45" s="12">
        <v>30</v>
      </c>
      <c r="C45" s="13" t="s">
        <v>25</v>
      </c>
      <c r="D45" s="12">
        <v>40</v>
      </c>
      <c r="E45" s="13" t="s">
        <v>25</v>
      </c>
      <c r="F45" s="12">
        <v>50</v>
      </c>
      <c r="G45" s="13" t="s">
        <v>25</v>
      </c>
      <c r="H45" s="12">
        <v>50</v>
      </c>
      <c r="I45" s="13" t="s">
        <v>25</v>
      </c>
      <c r="J45" s="12" t="s">
        <v>25</v>
      </c>
      <c r="K45" s="13" t="s">
        <v>25</v>
      </c>
      <c r="L45" s="12">
        <v>50</v>
      </c>
      <c r="M45" s="12">
        <v>10</v>
      </c>
      <c r="N45" s="13">
        <v>0.28571429999999998</v>
      </c>
      <c r="O45" s="12">
        <v>30</v>
      </c>
      <c r="P45" s="13">
        <v>0.73809519999999995</v>
      </c>
      <c r="Q45" s="12">
        <v>40</v>
      </c>
      <c r="R45" s="13">
        <v>0.95238100000000003</v>
      </c>
      <c r="S45" s="12">
        <v>40</v>
      </c>
      <c r="T45" s="13">
        <v>1</v>
      </c>
      <c r="U45" s="12">
        <v>0</v>
      </c>
      <c r="V45" s="13">
        <v>0</v>
      </c>
      <c r="W45" s="12">
        <v>40</v>
      </c>
      <c r="X45" s="12">
        <v>20</v>
      </c>
      <c r="Y45" s="13" t="s">
        <v>25</v>
      </c>
      <c r="Z45" s="12">
        <v>30</v>
      </c>
      <c r="AA45" s="13" t="s">
        <v>25</v>
      </c>
      <c r="AB45" s="12">
        <v>35</v>
      </c>
      <c r="AC45" s="13" t="s">
        <v>25</v>
      </c>
      <c r="AD45" s="12">
        <v>40</v>
      </c>
      <c r="AE45" s="13" t="s">
        <v>25</v>
      </c>
      <c r="AF45" s="12" t="s">
        <v>25</v>
      </c>
      <c r="AG45" s="13" t="s">
        <v>25</v>
      </c>
      <c r="AH45" s="12">
        <v>40</v>
      </c>
      <c r="AI45" s="12">
        <v>10</v>
      </c>
      <c r="AJ45" s="13" t="s">
        <v>25</v>
      </c>
      <c r="AK45" s="12">
        <v>30</v>
      </c>
      <c r="AL45" s="13" t="s">
        <v>25</v>
      </c>
      <c r="AM45" s="12">
        <v>40</v>
      </c>
      <c r="AN45" s="13" t="s">
        <v>25</v>
      </c>
      <c r="AO45" s="12">
        <v>45</v>
      </c>
      <c r="AP45" s="13" t="s">
        <v>25</v>
      </c>
      <c r="AQ45" s="12" t="s">
        <v>25</v>
      </c>
      <c r="AR45" s="13" t="s">
        <v>25</v>
      </c>
      <c r="AS45" s="12">
        <v>45</v>
      </c>
      <c r="AT45" s="12">
        <v>5</v>
      </c>
      <c r="AU45" s="13">
        <v>0.3846154</v>
      </c>
      <c r="AV45" s="12">
        <v>10</v>
      </c>
      <c r="AW45" s="13">
        <v>0.92307689999999998</v>
      </c>
      <c r="AX45" s="12">
        <v>15</v>
      </c>
      <c r="AY45" s="13">
        <v>1</v>
      </c>
      <c r="AZ45" s="12">
        <v>15</v>
      </c>
      <c r="BA45" s="13">
        <v>1</v>
      </c>
      <c r="BB45" s="12">
        <v>0</v>
      </c>
      <c r="BC45" s="13">
        <v>0</v>
      </c>
      <c r="BD45" s="12">
        <v>15</v>
      </c>
    </row>
    <row r="46" spans="1:56" ht="15" customHeight="1" x14ac:dyDescent="0.2">
      <c r="A46" t="s">
        <v>139</v>
      </c>
      <c r="B46" s="12">
        <v>10</v>
      </c>
      <c r="C46" s="13" t="s">
        <v>25</v>
      </c>
      <c r="D46" s="12">
        <v>15</v>
      </c>
      <c r="E46" s="13" t="s">
        <v>25</v>
      </c>
      <c r="F46" s="12">
        <v>15</v>
      </c>
      <c r="G46" s="13" t="s">
        <v>25</v>
      </c>
      <c r="H46" s="12">
        <v>15</v>
      </c>
      <c r="I46" s="13" t="s">
        <v>25</v>
      </c>
      <c r="J46" s="12" t="s">
        <v>25</v>
      </c>
      <c r="K46" s="13" t="s">
        <v>25</v>
      </c>
      <c r="L46" s="12">
        <v>15</v>
      </c>
      <c r="M46" s="12">
        <v>15</v>
      </c>
      <c r="N46" s="13">
        <v>0.83333330000000005</v>
      </c>
      <c r="O46" s="12">
        <v>15</v>
      </c>
      <c r="P46" s="13">
        <v>0.94444439999999996</v>
      </c>
      <c r="Q46" s="12">
        <v>20</v>
      </c>
      <c r="R46" s="13">
        <v>1</v>
      </c>
      <c r="S46" s="12">
        <v>20</v>
      </c>
      <c r="T46" s="13">
        <v>1</v>
      </c>
      <c r="U46" s="12">
        <v>0</v>
      </c>
      <c r="V46" s="13">
        <v>0</v>
      </c>
      <c r="W46" s="12">
        <v>20</v>
      </c>
      <c r="X46" s="12">
        <v>5</v>
      </c>
      <c r="Y46" s="13">
        <v>0.5</v>
      </c>
      <c r="Z46" s="12">
        <v>5</v>
      </c>
      <c r="AA46" s="13">
        <v>0.6</v>
      </c>
      <c r="AB46" s="12">
        <v>10</v>
      </c>
      <c r="AC46" s="13">
        <v>1</v>
      </c>
      <c r="AD46" s="12">
        <v>10</v>
      </c>
      <c r="AE46" s="13">
        <v>1</v>
      </c>
      <c r="AF46" s="12">
        <v>0</v>
      </c>
      <c r="AG46" s="13">
        <v>0</v>
      </c>
      <c r="AH46" s="12">
        <v>10</v>
      </c>
      <c r="AI46" s="12">
        <v>10</v>
      </c>
      <c r="AJ46" s="13" t="s">
        <v>25</v>
      </c>
      <c r="AK46" s="12">
        <v>15</v>
      </c>
      <c r="AL46" s="13" t="s">
        <v>25</v>
      </c>
      <c r="AM46" s="12">
        <v>15</v>
      </c>
      <c r="AN46" s="13" t="s">
        <v>25</v>
      </c>
      <c r="AO46" s="12">
        <v>15</v>
      </c>
      <c r="AP46" s="13" t="s">
        <v>25</v>
      </c>
      <c r="AQ46" s="12" t="s">
        <v>25</v>
      </c>
      <c r="AR46" s="13" t="s">
        <v>25</v>
      </c>
      <c r="AS46" s="12">
        <v>15</v>
      </c>
      <c r="AT46" s="12">
        <v>10</v>
      </c>
      <c r="AU46" s="13" t="s">
        <v>25</v>
      </c>
      <c r="AV46" s="12">
        <v>10</v>
      </c>
      <c r="AW46" s="13" t="s">
        <v>25</v>
      </c>
      <c r="AX46" s="12">
        <v>15</v>
      </c>
      <c r="AY46" s="13" t="s">
        <v>25</v>
      </c>
      <c r="AZ46" s="12">
        <v>15</v>
      </c>
      <c r="BA46" s="13" t="s">
        <v>25</v>
      </c>
      <c r="BB46" s="12" t="s">
        <v>25</v>
      </c>
      <c r="BC46" s="13" t="s">
        <v>25</v>
      </c>
      <c r="BD46" s="12">
        <v>15</v>
      </c>
    </row>
    <row r="47" spans="1:56" ht="15" customHeight="1" x14ac:dyDescent="0.2">
      <c r="A47" t="s">
        <v>66</v>
      </c>
      <c r="B47" s="12">
        <v>205</v>
      </c>
      <c r="C47" s="13">
        <v>0.75836429999999999</v>
      </c>
      <c r="D47" s="12">
        <v>240</v>
      </c>
      <c r="E47" s="13">
        <v>0.89962830000000005</v>
      </c>
      <c r="F47" s="12">
        <v>255</v>
      </c>
      <c r="G47" s="13">
        <v>0.9479554</v>
      </c>
      <c r="H47" s="12">
        <v>265</v>
      </c>
      <c r="I47" s="13">
        <v>0.98141259999999997</v>
      </c>
      <c r="J47" s="12">
        <v>5</v>
      </c>
      <c r="K47" s="13">
        <v>1.85874E-2</v>
      </c>
      <c r="L47" s="12">
        <v>270</v>
      </c>
      <c r="M47" s="12">
        <v>245</v>
      </c>
      <c r="N47" s="13">
        <v>0.84879729999999998</v>
      </c>
      <c r="O47" s="12">
        <v>275</v>
      </c>
      <c r="P47" s="13">
        <v>0.9415808</v>
      </c>
      <c r="Q47" s="12">
        <v>285</v>
      </c>
      <c r="R47" s="13">
        <v>0.98281790000000002</v>
      </c>
      <c r="S47" s="12">
        <v>290</v>
      </c>
      <c r="T47" s="13">
        <v>1</v>
      </c>
      <c r="U47" s="12">
        <v>0</v>
      </c>
      <c r="V47" s="13">
        <v>0</v>
      </c>
      <c r="W47" s="12">
        <v>290</v>
      </c>
      <c r="X47" s="12">
        <v>190</v>
      </c>
      <c r="Y47" s="13">
        <v>0.77868850000000001</v>
      </c>
      <c r="Z47" s="12">
        <v>225</v>
      </c>
      <c r="AA47" s="13">
        <v>0.91803279999999998</v>
      </c>
      <c r="AB47" s="12">
        <v>240</v>
      </c>
      <c r="AC47" s="13">
        <v>0.9877049</v>
      </c>
      <c r="AD47" s="12">
        <v>245</v>
      </c>
      <c r="AE47" s="13">
        <v>1</v>
      </c>
      <c r="AF47" s="12">
        <v>0</v>
      </c>
      <c r="AG47" s="13">
        <v>0</v>
      </c>
      <c r="AH47" s="12">
        <v>245</v>
      </c>
      <c r="AI47" s="12">
        <v>200</v>
      </c>
      <c r="AJ47" s="13" t="s">
        <v>25</v>
      </c>
      <c r="AK47" s="12">
        <v>230</v>
      </c>
      <c r="AL47" s="13" t="s">
        <v>25</v>
      </c>
      <c r="AM47" s="12">
        <v>245</v>
      </c>
      <c r="AN47" s="13" t="s">
        <v>25</v>
      </c>
      <c r="AO47" s="12">
        <v>255</v>
      </c>
      <c r="AP47" s="13" t="s">
        <v>25</v>
      </c>
      <c r="AQ47" s="12" t="s">
        <v>25</v>
      </c>
      <c r="AR47" s="13" t="s">
        <v>25</v>
      </c>
      <c r="AS47" s="12">
        <v>255</v>
      </c>
      <c r="AT47" s="12">
        <v>170</v>
      </c>
      <c r="AU47" s="13" t="s">
        <v>25</v>
      </c>
      <c r="AV47" s="12">
        <v>220</v>
      </c>
      <c r="AW47" s="13" t="s">
        <v>25</v>
      </c>
      <c r="AX47" s="12">
        <v>245</v>
      </c>
      <c r="AY47" s="13" t="s">
        <v>25</v>
      </c>
      <c r="AZ47" s="12">
        <v>255</v>
      </c>
      <c r="BA47" s="13" t="s">
        <v>25</v>
      </c>
      <c r="BB47" s="12" t="s">
        <v>25</v>
      </c>
      <c r="BC47" s="13" t="s">
        <v>25</v>
      </c>
      <c r="BD47" s="12">
        <v>260</v>
      </c>
    </row>
    <row r="48" spans="1:56" ht="15" customHeight="1" x14ac:dyDescent="0.2">
      <c r="A48" t="s">
        <v>38</v>
      </c>
      <c r="B48" s="12">
        <v>625</v>
      </c>
      <c r="C48" s="13" t="s">
        <v>25</v>
      </c>
      <c r="D48" s="12">
        <v>725</v>
      </c>
      <c r="E48" s="13" t="s">
        <v>25</v>
      </c>
      <c r="F48" s="12">
        <v>760</v>
      </c>
      <c r="G48" s="13" t="s">
        <v>25</v>
      </c>
      <c r="H48" s="12">
        <v>775</v>
      </c>
      <c r="I48" s="13" t="s">
        <v>25</v>
      </c>
      <c r="J48" s="12" t="s">
        <v>25</v>
      </c>
      <c r="K48" s="13" t="s">
        <v>25</v>
      </c>
      <c r="L48" s="12">
        <v>775</v>
      </c>
      <c r="M48" s="12">
        <v>590</v>
      </c>
      <c r="N48" s="13" t="s">
        <v>25</v>
      </c>
      <c r="O48" s="12">
        <v>685</v>
      </c>
      <c r="P48" s="13" t="s">
        <v>25</v>
      </c>
      <c r="Q48" s="12">
        <v>725</v>
      </c>
      <c r="R48" s="13" t="s">
        <v>25</v>
      </c>
      <c r="S48" s="12">
        <v>740</v>
      </c>
      <c r="T48" s="13" t="s">
        <v>25</v>
      </c>
      <c r="U48" s="12" t="s">
        <v>25</v>
      </c>
      <c r="V48" s="13" t="s">
        <v>25</v>
      </c>
      <c r="W48" s="12">
        <v>745</v>
      </c>
      <c r="X48" s="12">
        <v>555</v>
      </c>
      <c r="Y48" s="13">
        <v>0.73350919999999997</v>
      </c>
      <c r="Z48" s="12">
        <v>685</v>
      </c>
      <c r="AA48" s="13">
        <v>0.90633249999999999</v>
      </c>
      <c r="AB48" s="12">
        <v>745</v>
      </c>
      <c r="AC48" s="13">
        <v>0.9802111</v>
      </c>
      <c r="AD48" s="12">
        <v>760</v>
      </c>
      <c r="AE48" s="13">
        <v>1</v>
      </c>
      <c r="AF48" s="12">
        <v>0</v>
      </c>
      <c r="AG48" s="13">
        <v>0</v>
      </c>
      <c r="AH48" s="12">
        <v>760</v>
      </c>
      <c r="AI48" s="12">
        <v>460</v>
      </c>
      <c r="AJ48" s="13">
        <v>0.7001522</v>
      </c>
      <c r="AK48" s="12">
        <v>560</v>
      </c>
      <c r="AL48" s="13">
        <v>0.84931509999999999</v>
      </c>
      <c r="AM48" s="12">
        <v>615</v>
      </c>
      <c r="AN48" s="13">
        <v>0.93607309999999999</v>
      </c>
      <c r="AO48" s="12">
        <v>650</v>
      </c>
      <c r="AP48" s="13">
        <v>0.98782340000000002</v>
      </c>
      <c r="AQ48" s="12">
        <v>10</v>
      </c>
      <c r="AR48" s="13">
        <v>1.2176599999999999E-2</v>
      </c>
      <c r="AS48" s="12">
        <v>655</v>
      </c>
      <c r="AT48" s="12">
        <v>490</v>
      </c>
      <c r="AU48" s="13" t="s">
        <v>25</v>
      </c>
      <c r="AV48" s="12">
        <v>575</v>
      </c>
      <c r="AW48" s="13" t="s">
        <v>25</v>
      </c>
      <c r="AX48" s="12">
        <v>620</v>
      </c>
      <c r="AY48" s="13" t="s">
        <v>25</v>
      </c>
      <c r="AZ48" s="12">
        <v>630</v>
      </c>
      <c r="BA48" s="13" t="s">
        <v>25</v>
      </c>
      <c r="BB48" s="12" t="s">
        <v>25</v>
      </c>
      <c r="BC48" s="13" t="s">
        <v>25</v>
      </c>
      <c r="BD48" s="12">
        <v>635</v>
      </c>
    </row>
    <row r="49" spans="1:56" ht="15" customHeight="1" x14ac:dyDescent="0.2">
      <c r="A49" s="25" t="s">
        <v>140</v>
      </c>
      <c r="B49" s="26" t="s">
        <v>25</v>
      </c>
      <c r="C49" s="27" t="s">
        <v>25</v>
      </c>
      <c r="D49" s="26" t="s">
        <v>25</v>
      </c>
      <c r="E49" s="27" t="s">
        <v>25</v>
      </c>
      <c r="F49" s="26" t="s">
        <v>25</v>
      </c>
      <c r="G49" s="27" t="s">
        <v>25</v>
      </c>
      <c r="H49" s="26" t="s">
        <v>25</v>
      </c>
      <c r="I49" s="27" t="s">
        <v>25</v>
      </c>
      <c r="J49" s="26" t="s">
        <v>25</v>
      </c>
      <c r="K49" s="27" t="s">
        <v>25</v>
      </c>
      <c r="L49" s="26">
        <v>5</v>
      </c>
      <c r="M49" s="26">
        <v>10</v>
      </c>
      <c r="N49" s="27">
        <v>0.88888889999999998</v>
      </c>
      <c r="O49" s="26">
        <v>10</v>
      </c>
      <c r="P49" s="27">
        <v>1</v>
      </c>
      <c r="Q49" s="26">
        <v>10</v>
      </c>
      <c r="R49" s="27">
        <v>1</v>
      </c>
      <c r="S49" s="26">
        <v>10</v>
      </c>
      <c r="T49" s="27">
        <v>1</v>
      </c>
      <c r="U49" s="26">
        <v>0</v>
      </c>
      <c r="V49" s="27">
        <v>0</v>
      </c>
      <c r="W49" s="26">
        <v>10</v>
      </c>
      <c r="X49" s="26">
        <v>10</v>
      </c>
      <c r="Y49" s="27">
        <v>1</v>
      </c>
      <c r="Z49" s="26">
        <v>10</v>
      </c>
      <c r="AA49" s="27">
        <v>1</v>
      </c>
      <c r="AB49" s="26">
        <v>10</v>
      </c>
      <c r="AC49" s="27">
        <v>1</v>
      </c>
      <c r="AD49" s="26">
        <v>10</v>
      </c>
      <c r="AE49" s="27">
        <v>1</v>
      </c>
      <c r="AF49" s="26">
        <v>0</v>
      </c>
      <c r="AG49" s="27">
        <v>0</v>
      </c>
      <c r="AH49" s="26">
        <v>10</v>
      </c>
      <c r="AI49" s="26">
        <v>5</v>
      </c>
      <c r="AJ49" s="27">
        <v>0.71428570000000002</v>
      </c>
      <c r="AK49" s="26">
        <v>5</v>
      </c>
      <c r="AL49" s="27">
        <v>0.85714290000000004</v>
      </c>
      <c r="AM49" s="26">
        <v>5</v>
      </c>
      <c r="AN49" s="27">
        <v>0.85714290000000004</v>
      </c>
      <c r="AO49" s="26">
        <v>5</v>
      </c>
      <c r="AP49" s="27">
        <v>1</v>
      </c>
      <c r="AQ49" s="26">
        <v>0</v>
      </c>
      <c r="AR49" s="27">
        <v>0</v>
      </c>
      <c r="AS49" s="26">
        <v>5</v>
      </c>
      <c r="AT49" s="26" t="s">
        <v>26</v>
      </c>
      <c r="AU49" s="27" t="s">
        <v>26</v>
      </c>
      <c r="AV49" s="26" t="s">
        <v>26</v>
      </c>
      <c r="AW49" s="27" t="s">
        <v>26</v>
      </c>
      <c r="AX49" s="26" t="s">
        <v>26</v>
      </c>
      <c r="AY49" s="27" t="s">
        <v>26</v>
      </c>
      <c r="AZ49" s="26" t="s">
        <v>26</v>
      </c>
      <c r="BA49" s="27" t="s">
        <v>26</v>
      </c>
      <c r="BB49" s="26" t="s">
        <v>26</v>
      </c>
      <c r="BC49" s="27" t="s">
        <v>26</v>
      </c>
      <c r="BD49" s="26">
        <v>0</v>
      </c>
    </row>
    <row r="50" spans="1:56" ht="15" customHeight="1" x14ac:dyDescent="0.2">
      <c r="A50" t="s">
        <v>39</v>
      </c>
      <c r="B50" s="12">
        <v>14075</v>
      </c>
      <c r="C50" s="13">
        <v>0.74011360000000004</v>
      </c>
      <c r="D50" s="12">
        <v>16910</v>
      </c>
      <c r="E50" s="13">
        <v>0.88925120000000002</v>
      </c>
      <c r="F50" s="12">
        <v>18160</v>
      </c>
      <c r="G50" s="13">
        <v>0.95488010000000001</v>
      </c>
      <c r="H50" s="12">
        <v>18745</v>
      </c>
      <c r="I50" s="13">
        <v>0.98574879999999998</v>
      </c>
      <c r="J50" s="12">
        <v>270</v>
      </c>
      <c r="K50" s="13">
        <v>1.42512E-2</v>
      </c>
      <c r="L50" s="12">
        <v>19015</v>
      </c>
      <c r="M50" s="12">
        <v>14465</v>
      </c>
      <c r="N50" s="13">
        <v>0.76862180000000002</v>
      </c>
      <c r="O50" s="12">
        <v>16885</v>
      </c>
      <c r="P50" s="13">
        <v>0.89708849999999996</v>
      </c>
      <c r="Q50" s="12">
        <v>18225</v>
      </c>
      <c r="R50" s="13">
        <v>0.96817549999999997</v>
      </c>
      <c r="S50" s="12">
        <v>18595</v>
      </c>
      <c r="T50" s="13">
        <v>0.9879928</v>
      </c>
      <c r="U50" s="12">
        <v>225</v>
      </c>
      <c r="V50" s="13">
        <v>1.2007200000000001E-2</v>
      </c>
      <c r="W50" s="12">
        <v>18820</v>
      </c>
      <c r="X50" s="12">
        <v>13395</v>
      </c>
      <c r="Y50" s="13">
        <v>0.72921769999999997</v>
      </c>
      <c r="Z50" s="12">
        <v>16455</v>
      </c>
      <c r="AA50" s="13">
        <v>0.89580269999999995</v>
      </c>
      <c r="AB50" s="12">
        <v>17955</v>
      </c>
      <c r="AC50" s="13">
        <v>0.97740760000000004</v>
      </c>
      <c r="AD50" s="12">
        <v>18270</v>
      </c>
      <c r="AE50" s="13">
        <v>0.99471940000000003</v>
      </c>
      <c r="AF50" s="12">
        <v>95</v>
      </c>
      <c r="AG50" s="13">
        <v>5.2805999999999999E-3</v>
      </c>
      <c r="AH50" s="12">
        <v>18370</v>
      </c>
      <c r="AI50" s="12">
        <v>12615</v>
      </c>
      <c r="AJ50" s="13">
        <v>0.6894536</v>
      </c>
      <c r="AK50" s="12">
        <v>15840</v>
      </c>
      <c r="AL50" s="13">
        <v>0.86568310000000004</v>
      </c>
      <c r="AM50" s="12">
        <v>17350</v>
      </c>
      <c r="AN50" s="13">
        <v>0.94803280000000001</v>
      </c>
      <c r="AO50" s="12">
        <v>18030</v>
      </c>
      <c r="AP50" s="13">
        <v>0.98535519999999999</v>
      </c>
      <c r="AQ50" s="12">
        <v>270</v>
      </c>
      <c r="AR50" s="13">
        <v>1.4644799999999999E-2</v>
      </c>
      <c r="AS50" s="12">
        <v>18300</v>
      </c>
      <c r="AT50" s="12">
        <v>12880</v>
      </c>
      <c r="AU50" s="13">
        <v>0.6903243</v>
      </c>
      <c r="AV50" s="12">
        <v>16035</v>
      </c>
      <c r="AW50" s="13">
        <v>0.85955510000000002</v>
      </c>
      <c r="AX50" s="12">
        <v>17620</v>
      </c>
      <c r="AY50" s="13">
        <v>0.94451890000000005</v>
      </c>
      <c r="AZ50" s="12">
        <v>18295</v>
      </c>
      <c r="BA50" s="13">
        <v>0.98070219999999997</v>
      </c>
      <c r="BB50" s="12">
        <v>360</v>
      </c>
      <c r="BC50" s="13">
        <v>1.92978E-2</v>
      </c>
      <c r="BD50" s="12">
        <v>18655</v>
      </c>
    </row>
    <row r="51" spans="1:5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49"/>
  <sheetViews>
    <sheetView workbookViewId="0"/>
  </sheetViews>
  <sheetFormatPr defaultColWidth="11.5546875" defaultRowHeight="15.6" x14ac:dyDescent="0.2"/>
  <cols>
    <col min="1" max="1" width="45" customWidth="1"/>
    <col min="2" max="2" width="17.88671875" style="12" bestFit="1" customWidth="1"/>
    <col min="3" max="3" width="22.33203125" style="13" bestFit="1" customWidth="1"/>
    <col min="4" max="4" width="20.77734375" style="12" bestFit="1" customWidth="1"/>
    <col min="5" max="5" width="25.21875" style="13" bestFit="1" customWidth="1"/>
    <col min="6" max="6" width="20.77734375" style="12" bestFit="1" customWidth="1"/>
    <col min="7" max="7" width="25.21875" style="13" bestFit="1" customWidth="1"/>
    <col min="8" max="8" width="20.77734375" style="12" bestFit="1" customWidth="1"/>
    <col min="9" max="9" width="25.21875" style="13" bestFit="1" customWidth="1"/>
    <col min="10" max="10" width="19.33203125" style="12" bestFit="1" customWidth="1"/>
    <col min="11" max="11" width="23.6640625" style="13" bestFit="1" customWidth="1"/>
    <col min="12" max="12" width="11.21875" style="12" bestFit="1" customWidth="1"/>
    <col min="13" max="13" width="17.88671875" style="12" bestFit="1" customWidth="1"/>
    <col min="14" max="14" width="22.33203125" style="13" bestFit="1" customWidth="1"/>
    <col min="15" max="15" width="20.77734375" style="12" bestFit="1" customWidth="1"/>
    <col min="16" max="16" width="25.21875" style="13" bestFit="1" customWidth="1"/>
    <col min="17" max="17" width="20.77734375" style="12" bestFit="1" customWidth="1"/>
    <col min="18" max="18" width="25.21875" style="13" bestFit="1" customWidth="1"/>
    <col min="19" max="19" width="20.77734375" style="12" bestFit="1" customWidth="1"/>
    <col min="20" max="20" width="25.21875" style="13" bestFit="1" customWidth="1"/>
    <col min="21" max="21" width="19.33203125" style="12" bestFit="1" customWidth="1"/>
    <col min="22" max="22" width="23.6640625" style="13" bestFit="1" customWidth="1"/>
    <col min="23" max="23" width="11.21875" style="12" bestFit="1" customWidth="1"/>
    <col min="24" max="24" width="17.88671875" style="12" bestFit="1" customWidth="1"/>
    <col min="25" max="25" width="22.33203125" style="13" bestFit="1" customWidth="1"/>
    <col min="26" max="26" width="20.77734375" style="12" bestFit="1" customWidth="1"/>
    <col min="27" max="27" width="25.21875" style="13" bestFit="1" customWidth="1"/>
    <col min="28" max="28" width="20.77734375" style="12" bestFit="1" customWidth="1"/>
    <col min="29" max="29" width="25.21875" style="13" bestFit="1" customWidth="1"/>
    <col min="30" max="30" width="20.77734375" style="12" bestFit="1" customWidth="1"/>
    <col min="31" max="31" width="25.21875" style="13" bestFit="1" customWidth="1"/>
    <col min="32" max="32" width="19.33203125" style="12" bestFit="1" customWidth="1"/>
    <col min="33" max="33" width="23.6640625" style="13" bestFit="1" customWidth="1"/>
    <col min="34" max="34" width="11.21875" style="12" bestFit="1" customWidth="1"/>
    <col min="35" max="35" width="17.88671875" style="12" bestFit="1" customWidth="1"/>
    <col min="36" max="36" width="22.33203125" style="13" bestFit="1" customWidth="1"/>
    <col min="37" max="37" width="20.77734375" style="12" bestFit="1" customWidth="1"/>
    <col min="38" max="38" width="25.21875" style="13" bestFit="1" customWidth="1"/>
    <col min="39" max="39" width="20.77734375" style="12" bestFit="1" customWidth="1"/>
    <col min="40" max="40" width="25.21875" style="13" bestFit="1" customWidth="1"/>
    <col min="41" max="41" width="20.77734375" style="12" bestFit="1" customWidth="1"/>
    <col min="42" max="42" width="25.21875" style="13" bestFit="1" customWidth="1"/>
    <col min="43" max="43" width="19.33203125" style="12" bestFit="1" customWidth="1"/>
    <col min="44" max="44" width="23.6640625" style="13" bestFit="1" customWidth="1"/>
    <col min="45" max="45" width="11.21875" style="12" bestFit="1" customWidth="1"/>
    <col min="46" max="46" width="17.88671875" style="12" bestFit="1" customWidth="1"/>
    <col min="47" max="47" width="22.33203125" style="13" bestFit="1" customWidth="1"/>
    <col min="48" max="48" width="20.77734375" style="12" bestFit="1" customWidth="1"/>
    <col min="49" max="49" width="25.21875" style="13" bestFit="1" customWidth="1"/>
    <col min="50" max="50" width="20.77734375" style="12" bestFit="1" customWidth="1"/>
    <col min="51" max="51" width="25.21875" style="13" bestFit="1" customWidth="1"/>
    <col min="52" max="52" width="20.77734375" style="12" bestFit="1" customWidth="1"/>
    <col min="53" max="53" width="25.21875" style="13" bestFit="1" customWidth="1"/>
    <col min="54" max="54" width="19.33203125" style="12" bestFit="1" customWidth="1"/>
    <col min="55" max="55" width="23.6640625" style="13" bestFit="1" customWidth="1"/>
    <col min="56" max="56" width="11.21875" style="12" bestFit="1" customWidth="1"/>
    <col min="57" max="57" width="11.5546875" customWidth="1"/>
  </cols>
  <sheetData>
    <row r="1" spans="1:56" ht="35.1" customHeight="1" x14ac:dyDescent="0.2">
      <c r="A1" s="9" t="s">
        <v>141</v>
      </c>
    </row>
    <row r="2" spans="1:56" ht="17.45" customHeight="1" x14ac:dyDescent="0.2">
      <c r="A2" s="14" t="s">
        <v>7</v>
      </c>
    </row>
    <row r="3" spans="1:56" s="23" customFormat="1" ht="15" customHeight="1" x14ac:dyDescent="0.25">
      <c r="A3" s="20" t="s">
        <v>8</v>
      </c>
      <c r="B3" s="21" t="s">
        <v>78</v>
      </c>
      <c r="C3" s="22" t="s">
        <v>79</v>
      </c>
      <c r="D3" s="21" t="s">
        <v>80</v>
      </c>
      <c r="E3" s="22" t="s">
        <v>81</v>
      </c>
      <c r="F3" s="21" t="s">
        <v>82</v>
      </c>
      <c r="G3" s="22" t="s">
        <v>83</v>
      </c>
      <c r="H3" s="21" t="s">
        <v>84</v>
      </c>
      <c r="I3" s="22" t="s">
        <v>85</v>
      </c>
      <c r="J3" s="21" t="s">
        <v>86</v>
      </c>
      <c r="K3" s="22" t="s">
        <v>87</v>
      </c>
      <c r="L3" s="21" t="s">
        <v>11</v>
      </c>
      <c r="M3" s="21" t="s">
        <v>88</v>
      </c>
      <c r="N3" s="22" t="s">
        <v>89</v>
      </c>
      <c r="O3" s="21" t="s">
        <v>90</v>
      </c>
      <c r="P3" s="22" t="s">
        <v>91</v>
      </c>
      <c r="Q3" s="21" t="s">
        <v>92</v>
      </c>
      <c r="R3" s="22" t="s">
        <v>93</v>
      </c>
      <c r="S3" s="21" t="s">
        <v>94</v>
      </c>
      <c r="T3" s="22" t="s">
        <v>95</v>
      </c>
      <c r="U3" s="21" t="s">
        <v>96</v>
      </c>
      <c r="V3" s="22" t="s">
        <v>97</v>
      </c>
      <c r="W3" s="21" t="s">
        <v>14</v>
      </c>
      <c r="X3" s="21" t="s">
        <v>98</v>
      </c>
      <c r="Y3" s="22" t="s">
        <v>99</v>
      </c>
      <c r="Z3" s="21" t="s">
        <v>100</v>
      </c>
      <c r="AA3" s="22" t="s">
        <v>101</v>
      </c>
      <c r="AB3" s="21" t="s">
        <v>102</v>
      </c>
      <c r="AC3" s="22" t="s">
        <v>103</v>
      </c>
      <c r="AD3" s="21" t="s">
        <v>104</v>
      </c>
      <c r="AE3" s="22" t="s">
        <v>105</v>
      </c>
      <c r="AF3" s="21" t="s">
        <v>106</v>
      </c>
      <c r="AG3" s="22" t="s">
        <v>107</v>
      </c>
      <c r="AH3" s="21" t="s">
        <v>17</v>
      </c>
      <c r="AI3" s="21" t="s">
        <v>108</v>
      </c>
      <c r="AJ3" s="22" t="s">
        <v>109</v>
      </c>
      <c r="AK3" s="21" t="s">
        <v>110</v>
      </c>
      <c r="AL3" s="22" t="s">
        <v>111</v>
      </c>
      <c r="AM3" s="21" t="s">
        <v>112</v>
      </c>
      <c r="AN3" s="22" t="s">
        <v>113</v>
      </c>
      <c r="AO3" s="21" t="s">
        <v>114</v>
      </c>
      <c r="AP3" s="22" t="s">
        <v>115</v>
      </c>
      <c r="AQ3" s="21" t="s">
        <v>116</v>
      </c>
      <c r="AR3" s="22" t="s">
        <v>117</v>
      </c>
      <c r="AS3" s="21" t="s">
        <v>20</v>
      </c>
      <c r="AT3" s="21" t="s">
        <v>118</v>
      </c>
      <c r="AU3" s="22" t="s">
        <v>119</v>
      </c>
      <c r="AV3" s="21" t="s">
        <v>120</v>
      </c>
      <c r="AW3" s="22" t="s">
        <v>121</v>
      </c>
      <c r="AX3" s="21" t="s">
        <v>122</v>
      </c>
      <c r="AY3" s="22" t="s">
        <v>123</v>
      </c>
      <c r="AZ3" s="21" t="s">
        <v>124</v>
      </c>
      <c r="BA3" s="22" t="s">
        <v>125</v>
      </c>
      <c r="BB3" s="21" t="s">
        <v>126</v>
      </c>
      <c r="BC3" s="22" t="s">
        <v>127</v>
      </c>
      <c r="BD3" s="21" t="s">
        <v>23</v>
      </c>
    </row>
    <row r="4" spans="1:56" ht="15" customHeight="1" x14ac:dyDescent="0.2">
      <c r="A4" t="s">
        <v>128</v>
      </c>
      <c r="B4" s="12">
        <v>65</v>
      </c>
      <c r="C4" s="13">
        <v>0.59821429999999998</v>
      </c>
      <c r="D4" s="12">
        <v>80</v>
      </c>
      <c r="E4" s="13">
        <v>0.70535709999999996</v>
      </c>
      <c r="F4" s="12">
        <v>90</v>
      </c>
      <c r="G4" s="13">
        <v>0.82142859999999995</v>
      </c>
      <c r="H4" s="12">
        <v>100</v>
      </c>
      <c r="I4" s="13">
        <v>0.88392859999999995</v>
      </c>
      <c r="J4" s="12">
        <v>15</v>
      </c>
      <c r="K4" s="13">
        <v>0.11607140000000001</v>
      </c>
      <c r="L4" s="12">
        <v>110</v>
      </c>
      <c r="M4" s="12">
        <v>80</v>
      </c>
      <c r="N4" s="13" t="s">
        <v>25</v>
      </c>
      <c r="O4" s="12">
        <v>105</v>
      </c>
      <c r="P4" s="13" t="s">
        <v>25</v>
      </c>
      <c r="Q4" s="12">
        <v>115</v>
      </c>
      <c r="R4" s="13" t="s">
        <v>25</v>
      </c>
      <c r="S4" s="12">
        <v>120</v>
      </c>
      <c r="T4" s="13" t="s">
        <v>25</v>
      </c>
      <c r="U4" s="12" t="s">
        <v>25</v>
      </c>
      <c r="V4" s="13" t="s">
        <v>25</v>
      </c>
      <c r="W4" s="12">
        <v>120</v>
      </c>
      <c r="X4" s="12">
        <v>70</v>
      </c>
      <c r="Y4" s="13" t="s">
        <v>25</v>
      </c>
      <c r="Z4" s="12">
        <v>100</v>
      </c>
      <c r="AA4" s="13" t="s">
        <v>25</v>
      </c>
      <c r="AB4" s="12">
        <v>115</v>
      </c>
      <c r="AC4" s="13" t="s">
        <v>25</v>
      </c>
      <c r="AD4" s="12">
        <v>115</v>
      </c>
      <c r="AE4" s="13" t="s">
        <v>25</v>
      </c>
      <c r="AF4" s="12" t="s">
        <v>25</v>
      </c>
      <c r="AG4" s="13" t="s">
        <v>25</v>
      </c>
      <c r="AH4" s="12">
        <v>120</v>
      </c>
      <c r="AI4" s="12">
        <v>55</v>
      </c>
      <c r="AJ4" s="13">
        <v>0.50450450000000002</v>
      </c>
      <c r="AK4" s="12">
        <v>80</v>
      </c>
      <c r="AL4" s="13">
        <v>0.72072069999999999</v>
      </c>
      <c r="AM4" s="12">
        <v>95</v>
      </c>
      <c r="AN4" s="13">
        <v>0.86486490000000005</v>
      </c>
      <c r="AO4" s="12">
        <v>105</v>
      </c>
      <c r="AP4" s="13">
        <v>0.92792790000000003</v>
      </c>
      <c r="AQ4" s="12">
        <v>10</v>
      </c>
      <c r="AR4" s="13">
        <v>7.20721E-2</v>
      </c>
      <c r="AS4" s="12">
        <v>110</v>
      </c>
      <c r="AT4" s="12">
        <v>50</v>
      </c>
      <c r="AU4" s="13">
        <v>0.43362830000000002</v>
      </c>
      <c r="AV4" s="12">
        <v>75</v>
      </c>
      <c r="AW4" s="13">
        <v>0.65486730000000004</v>
      </c>
      <c r="AX4" s="12">
        <v>95</v>
      </c>
      <c r="AY4" s="13">
        <v>0.82300879999999998</v>
      </c>
      <c r="AZ4" s="12">
        <v>100</v>
      </c>
      <c r="BA4" s="13">
        <v>0.90265490000000004</v>
      </c>
      <c r="BB4" s="12">
        <v>10</v>
      </c>
      <c r="BC4" s="13">
        <v>9.7345100000000004E-2</v>
      </c>
      <c r="BD4" s="12">
        <v>115</v>
      </c>
    </row>
    <row r="5" spans="1:56" ht="15" customHeight="1" x14ac:dyDescent="0.2">
      <c r="A5" t="s">
        <v>41</v>
      </c>
      <c r="B5" s="12">
        <v>25</v>
      </c>
      <c r="C5" s="13" t="s">
        <v>25</v>
      </c>
      <c r="D5" s="12">
        <v>35</v>
      </c>
      <c r="E5" s="13" t="s">
        <v>25</v>
      </c>
      <c r="F5" s="12">
        <v>40</v>
      </c>
      <c r="G5" s="13" t="s">
        <v>25</v>
      </c>
      <c r="H5" s="12">
        <v>45</v>
      </c>
      <c r="I5" s="13" t="s">
        <v>25</v>
      </c>
      <c r="J5" s="12" t="s">
        <v>25</v>
      </c>
      <c r="K5" s="13" t="s">
        <v>25</v>
      </c>
      <c r="L5" s="12">
        <v>45</v>
      </c>
      <c r="M5" s="12">
        <v>25</v>
      </c>
      <c r="N5" s="13" t="s">
        <v>25</v>
      </c>
      <c r="O5" s="12">
        <v>30</v>
      </c>
      <c r="P5" s="13" t="s">
        <v>25</v>
      </c>
      <c r="Q5" s="12">
        <v>30</v>
      </c>
      <c r="R5" s="13" t="s">
        <v>25</v>
      </c>
      <c r="S5" s="12">
        <v>30</v>
      </c>
      <c r="T5" s="13" t="s">
        <v>25</v>
      </c>
      <c r="U5" s="12" t="s">
        <v>25</v>
      </c>
      <c r="V5" s="13" t="s">
        <v>25</v>
      </c>
      <c r="W5" s="12">
        <v>30</v>
      </c>
      <c r="X5" s="12">
        <v>25</v>
      </c>
      <c r="Y5" s="13" t="s">
        <v>25</v>
      </c>
      <c r="Z5" s="12">
        <v>40</v>
      </c>
      <c r="AA5" s="13" t="s">
        <v>25</v>
      </c>
      <c r="AB5" s="12">
        <v>45</v>
      </c>
      <c r="AC5" s="13" t="s">
        <v>25</v>
      </c>
      <c r="AD5" s="12">
        <v>50</v>
      </c>
      <c r="AE5" s="13" t="s">
        <v>25</v>
      </c>
      <c r="AF5" s="12" t="s">
        <v>25</v>
      </c>
      <c r="AG5" s="13" t="s">
        <v>25</v>
      </c>
      <c r="AH5" s="12">
        <v>50</v>
      </c>
      <c r="AI5" s="12">
        <v>20</v>
      </c>
      <c r="AJ5" s="13" t="s">
        <v>25</v>
      </c>
      <c r="AK5" s="12">
        <v>35</v>
      </c>
      <c r="AL5" s="13" t="s">
        <v>25</v>
      </c>
      <c r="AM5" s="12">
        <v>45</v>
      </c>
      <c r="AN5" s="13" t="s">
        <v>25</v>
      </c>
      <c r="AO5" s="12">
        <v>50</v>
      </c>
      <c r="AP5" s="13" t="s">
        <v>25</v>
      </c>
      <c r="AQ5" s="12" t="s">
        <v>25</v>
      </c>
      <c r="AR5" s="13" t="s">
        <v>25</v>
      </c>
      <c r="AS5" s="12">
        <v>50</v>
      </c>
      <c r="AT5" s="12">
        <v>30</v>
      </c>
      <c r="AU5" s="13" t="s">
        <v>25</v>
      </c>
      <c r="AV5" s="12">
        <v>40</v>
      </c>
      <c r="AW5" s="13" t="s">
        <v>25</v>
      </c>
      <c r="AX5" s="12">
        <v>45</v>
      </c>
      <c r="AY5" s="13" t="s">
        <v>25</v>
      </c>
      <c r="AZ5" s="12">
        <v>50</v>
      </c>
      <c r="BA5" s="13" t="s">
        <v>25</v>
      </c>
      <c r="BB5" s="12" t="s">
        <v>25</v>
      </c>
      <c r="BC5" s="13" t="s">
        <v>25</v>
      </c>
      <c r="BD5" s="12">
        <v>50</v>
      </c>
    </row>
    <row r="6" spans="1:56" ht="15" customHeight="1" x14ac:dyDescent="0.2">
      <c r="A6" t="s">
        <v>42</v>
      </c>
      <c r="B6" s="12">
        <v>15</v>
      </c>
      <c r="C6" s="13">
        <v>0.65</v>
      </c>
      <c r="D6" s="12">
        <v>15</v>
      </c>
      <c r="E6" s="13">
        <v>0.8</v>
      </c>
      <c r="F6" s="12">
        <v>20</v>
      </c>
      <c r="G6" s="13">
        <v>1</v>
      </c>
      <c r="H6" s="12">
        <v>20</v>
      </c>
      <c r="I6" s="13">
        <v>1</v>
      </c>
      <c r="J6" s="12">
        <v>0</v>
      </c>
      <c r="K6" s="13">
        <v>0</v>
      </c>
      <c r="L6" s="12">
        <v>20</v>
      </c>
      <c r="M6" s="12" t="s">
        <v>26</v>
      </c>
      <c r="N6" s="13" t="s">
        <v>26</v>
      </c>
      <c r="O6" s="12" t="s">
        <v>26</v>
      </c>
      <c r="P6" s="13" t="s">
        <v>26</v>
      </c>
      <c r="Q6" s="12" t="s">
        <v>26</v>
      </c>
      <c r="R6" s="13" t="s">
        <v>26</v>
      </c>
      <c r="S6" s="12" t="s">
        <v>26</v>
      </c>
      <c r="T6" s="13" t="s">
        <v>26</v>
      </c>
      <c r="U6" s="12" t="s">
        <v>26</v>
      </c>
      <c r="V6" s="13" t="s">
        <v>26</v>
      </c>
      <c r="W6" s="12" t="s">
        <v>26</v>
      </c>
      <c r="X6" s="12" t="s">
        <v>26</v>
      </c>
      <c r="Y6" s="13" t="s">
        <v>26</v>
      </c>
      <c r="Z6" s="12" t="s">
        <v>26</v>
      </c>
      <c r="AA6" s="13" t="s">
        <v>26</v>
      </c>
      <c r="AB6" s="12" t="s">
        <v>26</v>
      </c>
      <c r="AC6" s="13" t="s">
        <v>26</v>
      </c>
      <c r="AD6" s="12" t="s">
        <v>26</v>
      </c>
      <c r="AE6" s="13" t="s">
        <v>26</v>
      </c>
      <c r="AF6" s="12" t="s">
        <v>26</v>
      </c>
      <c r="AG6" s="13" t="s">
        <v>26</v>
      </c>
      <c r="AH6" s="12" t="s">
        <v>26</v>
      </c>
      <c r="AI6" s="12" t="s">
        <v>26</v>
      </c>
      <c r="AJ6" s="13" t="s">
        <v>26</v>
      </c>
      <c r="AK6" s="12" t="s">
        <v>26</v>
      </c>
      <c r="AL6" s="13" t="s">
        <v>26</v>
      </c>
      <c r="AM6" s="12" t="s">
        <v>26</v>
      </c>
      <c r="AN6" s="13" t="s">
        <v>26</v>
      </c>
      <c r="AO6" s="12" t="s">
        <v>26</v>
      </c>
      <c r="AP6" s="13" t="s">
        <v>26</v>
      </c>
      <c r="AQ6" s="12" t="s">
        <v>26</v>
      </c>
      <c r="AR6" s="13" t="s">
        <v>26</v>
      </c>
      <c r="AS6" s="12" t="s">
        <v>26</v>
      </c>
      <c r="AT6" s="12" t="s">
        <v>26</v>
      </c>
      <c r="AU6" s="13" t="s">
        <v>26</v>
      </c>
      <c r="AV6" s="12" t="s">
        <v>26</v>
      </c>
      <c r="AW6" s="13" t="s">
        <v>26</v>
      </c>
      <c r="AX6" s="12" t="s">
        <v>26</v>
      </c>
      <c r="AY6" s="13" t="s">
        <v>26</v>
      </c>
      <c r="AZ6" s="12" t="s">
        <v>26</v>
      </c>
      <c r="BA6" s="13" t="s">
        <v>26</v>
      </c>
      <c r="BB6" s="12" t="s">
        <v>26</v>
      </c>
      <c r="BC6" s="13" t="s">
        <v>26</v>
      </c>
      <c r="BD6" s="12" t="s">
        <v>26</v>
      </c>
    </row>
    <row r="7" spans="1:56" ht="15" customHeight="1" x14ac:dyDescent="0.2">
      <c r="A7" t="s">
        <v>43</v>
      </c>
      <c r="B7" s="12">
        <v>130</v>
      </c>
      <c r="C7" s="13" t="s">
        <v>25</v>
      </c>
      <c r="D7" s="12">
        <v>225</v>
      </c>
      <c r="E7" s="13" t="s">
        <v>25</v>
      </c>
      <c r="F7" s="12">
        <v>260</v>
      </c>
      <c r="G7" s="13" t="s">
        <v>25</v>
      </c>
      <c r="H7" s="12">
        <v>275</v>
      </c>
      <c r="I7" s="13" t="s">
        <v>25</v>
      </c>
      <c r="J7" s="12" t="s">
        <v>25</v>
      </c>
      <c r="K7" s="13" t="s">
        <v>25</v>
      </c>
      <c r="L7" s="12">
        <v>275</v>
      </c>
      <c r="M7" s="12">
        <v>255</v>
      </c>
      <c r="N7" s="13">
        <v>0.79062500000000002</v>
      </c>
      <c r="O7" s="12">
        <v>305</v>
      </c>
      <c r="P7" s="13">
        <v>0.95</v>
      </c>
      <c r="Q7" s="12">
        <v>320</v>
      </c>
      <c r="R7" s="13">
        <v>0.99687499999999996</v>
      </c>
      <c r="S7" s="12">
        <v>320</v>
      </c>
      <c r="T7" s="13">
        <v>1</v>
      </c>
      <c r="U7" s="12">
        <v>0</v>
      </c>
      <c r="V7" s="13">
        <v>0</v>
      </c>
      <c r="W7" s="12">
        <v>320</v>
      </c>
      <c r="X7" s="12">
        <v>190</v>
      </c>
      <c r="Y7" s="13" t="s">
        <v>25</v>
      </c>
      <c r="Z7" s="12">
        <v>250</v>
      </c>
      <c r="AA7" s="13" t="s">
        <v>25</v>
      </c>
      <c r="AB7" s="12">
        <v>265</v>
      </c>
      <c r="AC7" s="13" t="s">
        <v>25</v>
      </c>
      <c r="AD7" s="12">
        <v>265</v>
      </c>
      <c r="AE7" s="13" t="s">
        <v>25</v>
      </c>
      <c r="AF7" s="12" t="s">
        <v>25</v>
      </c>
      <c r="AG7" s="13" t="s">
        <v>25</v>
      </c>
      <c r="AH7" s="12">
        <v>265</v>
      </c>
      <c r="AI7" s="12">
        <v>170</v>
      </c>
      <c r="AJ7" s="13">
        <v>0.55081970000000002</v>
      </c>
      <c r="AK7" s="12">
        <v>250</v>
      </c>
      <c r="AL7" s="13">
        <v>0.82295079999999998</v>
      </c>
      <c r="AM7" s="12">
        <v>295</v>
      </c>
      <c r="AN7" s="13">
        <v>0.97049180000000002</v>
      </c>
      <c r="AO7" s="12">
        <v>305</v>
      </c>
      <c r="AP7" s="13">
        <v>1</v>
      </c>
      <c r="AQ7" s="12">
        <v>0</v>
      </c>
      <c r="AR7" s="13">
        <v>0</v>
      </c>
      <c r="AS7" s="12">
        <v>305</v>
      </c>
      <c r="AT7" s="12">
        <v>165</v>
      </c>
      <c r="AU7" s="13" t="s">
        <v>25</v>
      </c>
      <c r="AV7" s="12">
        <v>235</v>
      </c>
      <c r="AW7" s="13" t="s">
        <v>25</v>
      </c>
      <c r="AX7" s="12">
        <v>280</v>
      </c>
      <c r="AY7" s="13" t="s">
        <v>25</v>
      </c>
      <c r="AZ7" s="12">
        <v>285</v>
      </c>
      <c r="BA7" s="13" t="s">
        <v>25</v>
      </c>
      <c r="BB7" s="12" t="s">
        <v>25</v>
      </c>
      <c r="BC7" s="13" t="s">
        <v>25</v>
      </c>
      <c r="BD7" s="12">
        <v>290</v>
      </c>
    </row>
    <row r="8" spans="1:56" ht="15" customHeight="1" x14ac:dyDescent="0.2">
      <c r="A8" t="s">
        <v>44</v>
      </c>
      <c r="B8" s="12">
        <v>485</v>
      </c>
      <c r="C8" s="13">
        <v>0.58533650000000004</v>
      </c>
      <c r="D8" s="12">
        <v>670</v>
      </c>
      <c r="E8" s="13">
        <v>0.80408650000000004</v>
      </c>
      <c r="F8" s="12">
        <v>775</v>
      </c>
      <c r="G8" s="13">
        <v>0.93389420000000001</v>
      </c>
      <c r="H8" s="12">
        <v>820</v>
      </c>
      <c r="I8" s="13">
        <v>0.98317310000000002</v>
      </c>
      <c r="J8" s="12">
        <v>15</v>
      </c>
      <c r="K8" s="13">
        <v>1.6826899999999999E-2</v>
      </c>
      <c r="L8" s="12">
        <v>830</v>
      </c>
      <c r="M8" s="12">
        <v>530</v>
      </c>
      <c r="N8" s="13">
        <v>0.67598480000000005</v>
      </c>
      <c r="O8" s="12">
        <v>660</v>
      </c>
      <c r="P8" s="13">
        <v>0.84116900000000006</v>
      </c>
      <c r="Q8" s="12">
        <v>745</v>
      </c>
      <c r="R8" s="13">
        <v>0.94536209999999998</v>
      </c>
      <c r="S8" s="12">
        <v>775</v>
      </c>
      <c r="T8" s="13">
        <v>0.98348159999999996</v>
      </c>
      <c r="U8" s="12">
        <v>15</v>
      </c>
      <c r="V8" s="13">
        <v>1.6518399999999999E-2</v>
      </c>
      <c r="W8" s="12">
        <v>785</v>
      </c>
      <c r="X8" s="12">
        <v>570</v>
      </c>
      <c r="Y8" s="13">
        <v>0.65972220000000004</v>
      </c>
      <c r="Z8" s="12">
        <v>745</v>
      </c>
      <c r="AA8" s="13">
        <v>0.86458330000000005</v>
      </c>
      <c r="AB8" s="12">
        <v>835</v>
      </c>
      <c r="AC8" s="13">
        <v>0.96412039999999999</v>
      </c>
      <c r="AD8" s="12">
        <v>860</v>
      </c>
      <c r="AE8" s="13">
        <v>0.99421300000000001</v>
      </c>
      <c r="AF8" s="12">
        <v>5</v>
      </c>
      <c r="AG8" s="13">
        <v>5.7869999999999996E-3</v>
      </c>
      <c r="AH8" s="12">
        <v>865</v>
      </c>
      <c r="AI8" s="12">
        <v>580</v>
      </c>
      <c r="AJ8" s="13">
        <v>0.61742830000000004</v>
      </c>
      <c r="AK8" s="12">
        <v>780</v>
      </c>
      <c r="AL8" s="13">
        <v>0.82677999999999996</v>
      </c>
      <c r="AM8" s="12">
        <v>880</v>
      </c>
      <c r="AN8" s="13">
        <v>0.93517530000000004</v>
      </c>
      <c r="AO8" s="12">
        <v>925</v>
      </c>
      <c r="AP8" s="13">
        <v>0.98087139999999995</v>
      </c>
      <c r="AQ8" s="12">
        <v>20</v>
      </c>
      <c r="AR8" s="13">
        <v>1.9128599999999999E-2</v>
      </c>
      <c r="AS8" s="12">
        <v>940</v>
      </c>
      <c r="AT8" s="12">
        <v>475</v>
      </c>
      <c r="AU8" s="13">
        <v>0.54827590000000004</v>
      </c>
      <c r="AV8" s="12">
        <v>680</v>
      </c>
      <c r="AW8" s="13">
        <v>0.7816092</v>
      </c>
      <c r="AX8" s="12">
        <v>800</v>
      </c>
      <c r="AY8" s="13">
        <v>0.92183910000000002</v>
      </c>
      <c r="AZ8" s="12">
        <v>835</v>
      </c>
      <c r="BA8" s="13">
        <v>0.95977009999999996</v>
      </c>
      <c r="BB8" s="12">
        <v>35</v>
      </c>
      <c r="BC8" s="13">
        <v>4.0229899999999999E-2</v>
      </c>
      <c r="BD8" s="12">
        <v>870</v>
      </c>
    </row>
    <row r="9" spans="1:56" ht="15" customHeight="1" x14ac:dyDescent="0.2">
      <c r="A9" t="s">
        <v>129</v>
      </c>
      <c r="B9" s="12">
        <v>600</v>
      </c>
      <c r="C9" s="13">
        <v>0.64870689999999998</v>
      </c>
      <c r="D9" s="12">
        <v>770</v>
      </c>
      <c r="E9" s="13">
        <v>0.83081899999999997</v>
      </c>
      <c r="F9" s="12">
        <v>855</v>
      </c>
      <c r="G9" s="13">
        <v>0.92241379999999995</v>
      </c>
      <c r="H9" s="12">
        <v>900</v>
      </c>
      <c r="I9" s="13">
        <v>0.96875</v>
      </c>
      <c r="J9" s="12">
        <v>30</v>
      </c>
      <c r="K9" s="13">
        <v>3.125E-2</v>
      </c>
      <c r="L9" s="12">
        <v>930</v>
      </c>
      <c r="M9" s="12">
        <v>655</v>
      </c>
      <c r="N9" s="13">
        <v>0.72879459999999996</v>
      </c>
      <c r="O9" s="12">
        <v>795</v>
      </c>
      <c r="P9" s="13">
        <v>0.88839290000000004</v>
      </c>
      <c r="Q9" s="12">
        <v>865</v>
      </c>
      <c r="R9" s="13">
        <v>0.96428570000000002</v>
      </c>
      <c r="S9" s="12">
        <v>885</v>
      </c>
      <c r="T9" s="13">
        <v>0.98549109999999995</v>
      </c>
      <c r="U9" s="12">
        <v>15</v>
      </c>
      <c r="V9" s="13">
        <v>1.45089E-2</v>
      </c>
      <c r="W9" s="12">
        <v>895</v>
      </c>
      <c r="X9" s="12">
        <v>475</v>
      </c>
      <c r="Y9" s="13" t="s">
        <v>25</v>
      </c>
      <c r="Z9" s="12">
        <v>700</v>
      </c>
      <c r="AA9" s="13" t="s">
        <v>25</v>
      </c>
      <c r="AB9" s="12">
        <v>825</v>
      </c>
      <c r="AC9" s="13" t="s">
        <v>25</v>
      </c>
      <c r="AD9" s="12">
        <v>845</v>
      </c>
      <c r="AE9" s="13" t="s">
        <v>25</v>
      </c>
      <c r="AF9" s="12" t="s">
        <v>25</v>
      </c>
      <c r="AG9" s="13" t="s">
        <v>25</v>
      </c>
      <c r="AH9" s="12">
        <v>850</v>
      </c>
      <c r="AI9" s="12">
        <v>495</v>
      </c>
      <c r="AJ9" s="13">
        <v>0.55022320000000002</v>
      </c>
      <c r="AK9" s="12">
        <v>685</v>
      </c>
      <c r="AL9" s="13">
        <v>0.765625</v>
      </c>
      <c r="AM9" s="12">
        <v>810</v>
      </c>
      <c r="AN9" s="13">
        <v>0.90290179999999998</v>
      </c>
      <c r="AO9" s="12">
        <v>865</v>
      </c>
      <c r="AP9" s="13">
        <v>0.96428570000000002</v>
      </c>
      <c r="AQ9" s="12">
        <v>30</v>
      </c>
      <c r="AR9" s="13">
        <v>3.5714299999999997E-2</v>
      </c>
      <c r="AS9" s="12">
        <v>895</v>
      </c>
      <c r="AT9" s="12">
        <v>430</v>
      </c>
      <c r="AU9" s="13">
        <v>0.49483349999999998</v>
      </c>
      <c r="AV9" s="12">
        <v>665</v>
      </c>
      <c r="AW9" s="13">
        <v>0.76463829999999999</v>
      </c>
      <c r="AX9" s="12">
        <v>780</v>
      </c>
      <c r="AY9" s="13">
        <v>0.89322619999999997</v>
      </c>
      <c r="AZ9" s="12">
        <v>820</v>
      </c>
      <c r="BA9" s="13">
        <v>0.94374279999999999</v>
      </c>
      <c r="BB9" s="12">
        <v>50</v>
      </c>
      <c r="BC9" s="13">
        <v>5.62572E-2</v>
      </c>
      <c r="BD9" s="12">
        <v>870</v>
      </c>
    </row>
    <row r="10" spans="1:56" ht="15" customHeight="1" x14ac:dyDescent="0.2">
      <c r="A10" t="s">
        <v>46</v>
      </c>
      <c r="B10" s="12">
        <v>625</v>
      </c>
      <c r="C10" s="13">
        <v>0.61192570000000002</v>
      </c>
      <c r="D10" s="12">
        <v>840</v>
      </c>
      <c r="E10" s="13">
        <v>0.82209189999999999</v>
      </c>
      <c r="F10" s="12">
        <v>965</v>
      </c>
      <c r="G10" s="13">
        <v>0.94232649999999996</v>
      </c>
      <c r="H10" s="12">
        <v>1010</v>
      </c>
      <c r="I10" s="13">
        <v>0.98924730000000005</v>
      </c>
      <c r="J10" s="12">
        <v>10</v>
      </c>
      <c r="K10" s="13">
        <v>1.07527E-2</v>
      </c>
      <c r="L10" s="12">
        <v>1025</v>
      </c>
      <c r="M10" s="12">
        <v>695</v>
      </c>
      <c r="N10" s="13">
        <v>0.73389649999999995</v>
      </c>
      <c r="O10" s="12">
        <v>815</v>
      </c>
      <c r="P10" s="13">
        <v>0.8616684</v>
      </c>
      <c r="Q10" s="12">
        <v>905</v>
      </c>
      <c r="R10" s="13">
        <v>0.95670540000000004</v>
      </c>
      <c r="S10" s="12">
        <v>935</v>
      </c>
      <c r="T10" s="13">
        <v>0.98627240000000005</v>
      </c>
      <c r="U10" s="12">
        <v>15</v>
      </c>
      <c r="V10" s="13">
        <v>1.37276E-2</v>
      </c>
      <c r="W10" s="12">
        <v>945</v>
      </c>
      <c r="X10" s="12">
        <v>695</v>
      </c>
      <c r="Y10" s="13" t="s">
        <v>25</v>
      </c>
      <c r="Z10" s="12">
        <v>895</v>
      </c>
      <c r="AA10" s="13" t="s">
        <v>25</v>
      </c>
      <c r="AB10" s="12">
        <v>990</v>
      </c>
      <c r="AC10" s="13" t="s">
        <v>25</v>
      </c>
      <c r="AD10" s="12">
        <v>1005</v>
      </c>
      <c r="AE10" s="13" t="s">
        <v>25</v>
      </c>
      <c r="AF10" s="12" t="s">
        <v>25</v>
      </c>
      <c r="AG10" s="13" t="s">
        <v>25</v>
      </c>
      <c r="AH10" s="12">
        <v>1010</v>
      </c>
      <c r="AI10" s="12">
        <v>640</v>
      </c>
      <c r="AJ10" s="13">
        <v>0.60910819999999999</v>
      </c>
      <c r="AK10" s="12">
        <v>870</v>
      </c>
      <c r="AL10" s="13">
        <v>0.82352939999999997</v>
      </c>
      <c r="AM10" s="12">
        <v>1005</v>
      </c>
      <c r="AN10" s="13">
        <v>0.95161289999999998</v>
      </c>
      <c r="AO10" s="12">
        <v>1045</v>
      </c>
      <c r="AP10" s="13">
        <v>0.99240989999999996</v>
      </c>
      <c r="AQ10" s="12">
        <v>10</v>
      </c>
      <c r="AR10" s="13">
        <v>7.5900999999999998E-3</v>
      </c>
      <c r="AS10" s="12">
        <v>1055</v>
      </c>
      <c r="AT10" s="12">
        <v>575</v>
      </c>
      <c r="AU10" s="13">
        <v>0.54347829999999997</v>
      </c>
      <c r="AV10" s="12">
        <v>855</v>
      </c>
      <c r="AW10" s="13">
        <v>0.80812850000000003</v>
      </c>
      <c r="AX10" s="12">
        <v>985</v>
      </c>
      <c r="AY10" s="13">
        <v>0.93100190000000005</v>
      </c>
      <c r="AZ10" s="12">
        <v>1025</v>
      </c>
      <c r="BA10" s="13">
        <v>0.96691870000000002</v>
      </c>
      <c r="BB10" s="12">
        <v>35</v>
      </c>
      <c r="BC10" s="13">
        <v>3.3081300000000001E-2</v>
      </c>
      <c r="BD10" s="12">
        <v>1060</v>
      </c>
    </row>
    <row r="11" spans="1:56" ht="15" customHeight="1" x14ac:dyDescent="0.2">
      <c r="A11" t="s">
        <v>47</v>
      </c>
      <c r="B11" s="12">
        <v>75</v>
      </c>
      <c r="C11" s="13" t="s">
        <v>25</v>
      </c>
      <c r="D11" s="12">
        <v>80</v>
      </c>
      <c r="E11" s="13" t="s">
        <v>25</v>
      </c>
      <c r="F11" s="12">
        <v>80</v>
      </c>
      <c r="G11" s="13" t="s">
        <v>25</v>
      </c>
      <c r="H11" s="12">
        <v>80</v>
      </c>
      <c r="I11" s="13" t="s">
        <v>25</v>
      </c>
      <c r="J11" s="12" t="s">
        <v>25</v>
      </c>
      <c r="K11" s="13" t="s">
        <v>25</v>
      </c>
      <c r="L11" s="12">
        <v>80</v>
      </c>
      <c r="M11" s="12">
        <v>60</v>
      </c>
      <c r="N11" s="13">
        <v>0.9836066</v>
      </c>
      <c r="O11" s="12">
        <v>60</v>
      </c>
      <c r="P11" s="13">
        <v>1</v>
      </c>
      <c r="Q11" s="12">
        <v>60</v>
      </c>
      <c r="R11" s="13">
        <v>1</v>
      </c>
      <c r="S11" s="12">
        <v>60</v>
      </c>
      <c r="T11" s="13">
        <v>1</v>
      </c>
      <c r="U11" s="12">
        <v>0</v>
      </c>
      <c r="V11" s="13">
        <v>0</v>
      </c>
      <c r="W11" s="12">
        <v>60</v>
      </c>
      <c r="X11" s="12">
        <v>60</v>
      </c>
      <c r="Y11" s="13">
        <v>0.84057970000000004</v>
      </c>
      <c r="Z11" s="12">
        <v>65</v>
      </c>
      <c r="AA11" s="13">
        <v>0.91304350000000001</v>
      </c>
      <c r="AB11" s="12">
        <v>70</v>
      </c>
      <c r="AC11" s="13">
        <v>1</v>
      </c>
      <c r="AD11" s="12">
        <v>70</v>
      </c>
      <c r="AE11" s="13">
        <v>1</v>
      </c>
      <c r="AF11" s="12">
        <v>0</v>
      </c>
      <c r="AG11" s="13">
        <v>0</v>
      </c>
      <c r="AH11" s="12">
        <v>70</v>
      </c>
      <c r="AI11" s="12">
        <v>45</v>
      </c>
      <c r="AJ11" s="13" t="s">
        <v>25</v>
      </c>
      <c r="AK11" s="12">
        <v>50</v>
      </c>
      <c r="AL11" s="13" t="s">
        <v>25</v>
      </c>
      <c r="AM11" s="12">
        <v>50</v>
      </c>
      <c r="AN11" s="13" t="s">
        <v>25</v>
      </c>
      <c r="AO11" s="12">
        <v>50</v>
      </c>
      <c r="AP11" s="13" t="s">
        <v>25</v>
      </c>
      <c r="AQ11" s="12" t="s">
        <v>25</v>
      </c>
      <c r="AR11" s="13" t="s">
        <v>25</v>
      </c>
      <c r="AS11" s="12">
        <v>55</v>
      </c>
      <c r="AT11" s="12">
        <v>50</v>
      </c>
      <c r="AU11" s="13">
        <v>0.76190480000000005</v>
      </c>
      <c r="AV11" s="12">
        <v>55</v>
      </c>
      <c r="AW11" s="13">
        <v>0.87301589999999996</v>
      </c>
      <c r="AX11" s="12">
        <v>65</v>
      </c>
      <c r="AY11" s="13">
        <v>1</v>
      </c>
      <c r="AZ11" s="12">
        <v>65</v>
      </c>
      <c r="BA11" s="13">
        <v>1</v>
      </c>
      <c r="BB11" s="12">
        <v>0</v>
      </c>
      <c r="BC11" s="13">
        <v>0</v>
      </c>
      <c r="BD11" s="12">
        <v>65</v>
      </c>
    </row>
    <row r="12" spans="1:56" ht="15" customHeight="1" x14ac:dyDescent="0.2">
      <c r="A12" t="s">
        <v>70</v>
      </c>
      <c r="B12" s="12">
        <v>80</v>
      </c>
      <c r="C12" s="13" t="s">
        <v>25</v>
      </c>
      <c r="D12" s="12">
        <v>120</v>
      </c>
      <c r="E12" s="13" t="s">
        <v>25</v>
      </c>
      <c r="F12" s="12">
        <v>150</v>
      </c>
      <c r="G12" s="13" t="s">
        <v>25</v>
      </c>
      <c r="H12" s="12">
        <v>160</v>
      </c>
      <c r="I12" s="13" t="s">
        <v>25</v>
      </c>
      <c r="J12" s="12" t="s">
        <v>25</v>
      </c>
      <c r="K12" s="13" t="s">
        <v>25</v>
      </c>
      <c r="L12" s="12">
        <v>165</v>
      </c>
      <c r="M12" s="12">
        <v>125</v>
      </c>
      <c r="N12" s="13" t="s">
        <v>25</v>
      </c>
      <c r="O12" s="12">
        <v>155</v>
      </c>
      <c r="P12" s="13" t="s">
        <v>25</v>
      </c>
      <c r="Q12" s="12">
        <v>170</v>
      </c>
      <c r="R12" s="13" t="s">
        <v>25</v>
      </c>
      <c r="S12" s="12">
        <v>175</v>
      </c>
      <c r="T12" s="13" t="s">
        <v>25</v>
      </c>
      <c r="U12" s="12" t="s">
        <v>25</v>
      </c>
      <c r="V12" s="13" t="s">
        <v>25</v>
      </c>
      <c r="W12" s="12">
        <v>180</v>
      </c>
      <c r="X12" s="12">
        <v>105</v>
      </c>
      <c r="Y12" s="13" t="s">
        <v>25</v>
      </c>
      <c r="Z12" s="12">
        <v>140</v>
      </c>
      <c r="AA12" s="13" t="s">
        <v>25</v>
      </c>
      <c r="AB12" s="12">
        <v>160</v>
      </c>
      <c r="AC12" s="13" t="s">
        <v>25</v>
      </c>
      <c r="AD12" s="12">
        <v>165</v>
      </c>
      <c r="AE12" s="13" t="s">
        <v>25</v>
      </c>
      <c r="AF12" s="12" t="s">
        <v>25</v>
      </c>
      <c r="AG12" s="13" t="s">
        <v>25</v>
      </c>
      <c r="AH12" s="12">
        <v>165</v>
      </c>
      <c r="AI12" s="12">
        <v>45</v>
      </c>
      <c r="AJ12" s="13" t="s">
        <v>25</v>
      </c>
      <c r="AK12" s="12">
        <v>70</v>
      </c>
      <c r="AL12" s="13" t="s">
        <v>25</v>
      </c>
      <c r="AM12" s="12">
        <v>85</v>
      </c>
      <c r="AN12" s="13" t="s">
        <v>25</v>
      </c>
      <c r="AO12" s="12">
        <v>90</v>
      </c>
      <c r="AP12" s="13" t="s">
        <v>25</v>
      </c>
      <c r="AQ12" s="12" t="s">
        <v>25</v>
      </c>
      <c r="AR12" s="13" t="s">
        <v>25</v>
      </c>
      <c r="AS12" s="12">
        <v>95</v>
      </c>
      <c r="AT12" s="12">
        <v>65</v>
      </c>
      <c r="AU12" s="13">
        <v>0.47517730000000002</v>
      </c>
      <c r="AV12" s="12">
        <v>100</v>
      </c>
      <c r="AW12" s="13">
        <v>0.71631210000000001</v>
      </c>
      <c r="AX12" s="12">
        <v>130</v>
      </c>
      <c r="AY12" s="13">
        <v>0.90780139999999998</v>
      </c>
      <c r="AZ12" s="12">
        <v>135</v>
      </c>
      <c r="BA12" s="13">
        <v>0.96453900000000004</v>
      </c>
      <c r="BB12" s="12">
        <v>5</v>
      </c>
      <c r="BC12" s="13">
        <v>3.5460999999999999E-2</v>
      </c>
      <c r="BD12" s="12">
        <v>140</v>
      </c>
    </row>
    <row r="13" spans="1:56" ht="15" customHeight="1" x14ac:dyDescent="0.2">
      <c r="A13" t="s">
        <v>48</v>
      </c>
      <c r="B13" s="12">
        <v>195</v>
      </c>
      <c r="C13" s="13" t="s">
        <v>25</v>
      </c>
      <c r="D13" s="12">
        <v>250</v>
      </c>
      <c r="E13" s="13" t="s">
        <v>25</v>
      </c>
      <c r="F13" s="12">
        <v>280</v>
      </c>
      <c r="G13" s="13" t="s">
        <v>25</v>
      </c>
      <c r="H13" s="12">
        <v>290</v>
      </c>
      <c r="I13" s="13" t="s">
        <v>25</v>
      </c>
      <c r="J13" s="12" t="s">
        <v>25</v>
      </c>
      <c r="K13" s="13" t="s">
        <v>25</v>
      </c>
      <c r="L13" s="12">
        <v>295</v>
      </c>
      <c r="M13" s="12">
        <v>225</v>
      </c>
      <c r="N13" s="13">
        <v>0.76632299999999998</v>
      </c>
      <c r="O13" s="12">
        <v>255</v>
      </c>
      <c r="P13" s="13">
        <v>0.86941579999999996</v>
      </c>
      <c r="Q13" s="12">
        <v>280</v>
      </c>
      <c r="R13" s="13">
        <v>0.96219929999999998</v>
      </c>
      <c r="S13" s="12">
        <v>285</v>
      </c>
      <c r="T13" s="13">
        <v>0.98281790000000002</v>
      </c>
      <c r="U13" s="12">
        <v>5</v>
      </c>
      <c r="V13" s="13">
        <v>1.7182099999999999E-2</v>
      </c>
      <c r="W13" s="12">
        <v>290</v>
      </c>
      <c r="X13" s="12">
        <v>200</v>
      </c>
      <c r="Y13" s="13">
        <v>0.65048539999999999</v>
      </c>
      <c r="Z13" s="12">
        <v>270</v>
      </c>
      <c r="AA13" s="13">
        <v>0.86731389999999997</v>
      </c>
      <c r="AB13" s="12">
        <v>305</v>
      </c>
      <c r="AC13" s="13">
        <v>0.98381879999999999</v>
      </c>
      <c r="AD13" s="12">
        <v>310</v>
      </c>
      <c r="AE13" s="13">
        <v>1</v>
      </c>
      <c r="AF13" s="12">
        <v>0</v>
      </c>
      <c r="AG13" s="13">
        <v>0</v>
      </c>
      <c r="AH13" s="12">
        <v>310</v>
      </c>
      <c r="AI13" s="12">
        <v>145</v>
      </c>
      <c r="AJ13" s="13">
        <v>0.5433962</v>
      </c>
      <c r="AK13" s="12">
        <v>210</v>
      </c>
      <c r="AL13" s="13">
        <v>0.7962264</v>
      </c>
      <c r="AM13" s="12">
        <v>240</v>
      </c>
      <c r="AN13" s="13">
        <v>0.90566040000000003</v>
      </c>
      <c r="AO13" s="12">
        <v>260</v>
      </c>
      <c r="AP13" s="13">
        <v>0.97735850000000002</v>
      </c>
      <c r="AQ13" s="12">
        <v>5</v>
      </c>
      <c r="AR13" s="13">
        <v>2.2641499999999998E-2</v>
      </c>
      <c r="AS13" s="12">
        <v>265</v>
      </c>
      <c r="AT13" s="12">
        <v>140</v>
      </c>
      <c r="AU13" s="13">
        <v>0.48096889999999998</v>
      </c>
      <c r="AV13" s="12">
        <v>230</v>
      </c>
      <c r="AW13" s="13">
        <v>0.79238750000000002</v>
      </c>
      <c r="AX13" s="12">
        <v>270</v>
      </c>
      <c r="AY13" s="13">
        <v>0.93079579999999995</v>
      </c>
      <c r="AZ13" s="12">
        <v>285</v>
      </c>
      <c r="BA13" s="13">
        <v>0.97923879999999996</v>
      </c>
      <c r="BB13" s="12">
        <v>5</v>
      </c>
      <c r="BC13" s="13">
        <v>2.07612E-2</v>
      </c>
      <c r="BD13" s="12">
        <v>290</v>
      </c>
    </row>
    <row r="14" spans="1:56" ht="15" customHeight="1" x14ac:dyDescent="0.2">
      <c r="A14" t="s">
        <v>130</v>
      </c>
      <c r="B14" s="12" t="s">
        <v>25</v>
      </c>
      <c r="C14" s="13" t="s">
        <v>25</v>
      </c>
      <c r="D14" s="12">
        <v>5</v>
      </c>
      <c r="E14" s="13" t="s">
        <v>25</v>
      </c>
      <c r="F14" s="12">
        <v>5</v>
      </c>
      <c r="G14" s="13" t="s">
        <v>25</v>
      </c>
      <c r="H14" s="12">
        <v>5</v>
      </c>
      <c r="I14" s="13" t="s">
        <v>25</v>
      </c>
      <c r="J14" s="12">
        <v>0</v>
      </c>
      <c r="K14" s="13">
        <v>0</v>
      </c>
      <c r="L14" s="12">
        <v>5</v>
      </c>
      <c r="M14" s="12" t="s">
        <v>25</v>
      </c>
      <c r="N14" s="13" t="s">
        <v>25</v>
      </c>
      <c r="O14" s="12" t="s">
        <v>25</v>
      </c>
      <c r="P14" s="13" t="s">
        <v>25</v>
      </c>
      <c r="Q14" s="12" t="s">
        <v>25</v>
      </c>
      <c r="R14" s="13" t="s">
        <v>25</v>
      </c>
      <c r="S14" s="12" t="s">
        <v>25</v>
      </c>
      <c r="T14" s="13" t="s">
        <v>25</v>
      </c>
      <c r="U14" s="12">
        <v>0</v>
      </c>
      <c r="V14" s="13">
        <v>0</v>
      </c>
      <c r="W14" s="12" t="s">
        <v>25</v>
      </c>
      <c r="X14" s="12" t="s">
        <v>26</v>
      </c>
      <c r="Y14" s="13" t="s">
        <v>26</v>
      </c>
      <c r="Z14" s="12" t="s">
        <v>26</v>
      </c>
      <c r="AA14" s="13" t="s">
        <v>26</v>
      </c>
      <c r="AB14" s="12" t="s">
        <v>26</v>
      </c>
      <c r="AC14" s="13" t="s">
        <v>26</v>
      </c>
      <c r="AD14" s="12" t="s">
        <v>26</v>
      </c>
      <c r="AE14" s="13" t="s">
        <v>26</v>
      </c>
      <c r="AF14" s="12" t="s">
        <v>26</v>
      </c>
      <c r="AG14" s="13" t="s">
        <v>26</v>
      </c>
      <c r="AH14" s="12">
        <v>0</v>
      </c>
      <c r="AI14" s="12" t="s">
        <v>26</v>
      </c>
      <c r="AJ14" s="13" t="s">
        <v>26</v>
      </c>
      <c r="AK14" s="12" t="s">
        <v>26</v>
      </c>
      <c r="AL14" s="13" t="s">
        <v>26</v>
      </c>
      <c r="AM14" s="12" t="s">
        <v>26</v>
      </c>
      <c r="AN14" s="13" t="s">
        <v>26</v>
      </c>
      <c r="AO14" s="12" t="s">
        <v>26</v>
      </c>
      <c r="AP14" s="13" t="s">
        <v>26</v>
      </c>
      <c r="AQ14" s="12" t="s">
        <v>26</v>
      </c>
      <c r="AR14" s="13" t="s">
        <v>26</v>
      </c>
      <c r="AS14" s="12">
        <v>0</v>
      </c>
      <c r="AT14" s="12" t="s">
        <v>26</v>
      </c>
      <c r="AU14" s="13" t="s">
        <v>26</v>
      </c>
      <c r="AV14" s="12" t="s">
        <v>26</v>
      </c>
      <c r="AW14" s="13" t="s">
        <v>26</v>
      </c>
      <c r="AX14" s="12" t="s">
        <v>26</v>
      </c>
      <c r="AY14" s="13" t="s">
        <v>26</v>
      </c>
      <c r="AZ14" s="12" t="s">
        <v>26</v>
      </c>
      <c r="BA14" s="13" t="s">
        <v>26</v>
      </c>
      <c r="BB14" s="12" t="s">
        <v>26</v>
      </c>
      <c r="BC14" s="13" t="s">
        <v>26</v>
      </c>
      <c r="BD14" s="12">
        <v>0</v>
      </c>
    </row>
    <row r="15" spans="1:56" ht="15" customHeight="1" x14ac:dyDescent="0.2">
      <c r="A15" t="s">
        <v>71</v>
      </c>
      <c r="B15" s="12">
        <v>40</v>
      </c>
      <c r="C15" s="13" t="s">
        <v>25</v>
      </c>
      <c r="D15" s="12">
        <v>85</v>
      </c>
      <c r="E15" s="13" t="s">
        <v>25</v>
      </c>
      <c r="F15" s="12">
        <v>105</v>
      </c>
      <c r="G15" s="13" t="s">
        <v>25</v>
      </c>
      <c r="H15" s="12">
        <v>120</v>
      </c>
      <c r="I15" s="13" t="s">
        <v>25</v>
      </c>
      <c r="J15" s="12" t="s">
        <v>25</v>
      </c>
      <c r="K15" s="13" t="s">
        <v>25</v>
      </c>
      <c r="L15" s="12">
        <v>125</v>
      </c>
      <c r="M15" s="12">
        <v>65</v>
      </c>
      <c r="N15" s="13">
        <v>0.55462180000000005</v>
      </c>
      <c r="O15" s="12">
        <v>100</v>
      </c>
      <c r="P15" s="13">
        <v>0.83193280000000003</v>
      </c>
      <c r="Q15" s="12">
        <v>115</v>
      </c>
      <c r="R15" s="13">
        <v>0.95798320000000003</v>
      </c>
      <c r="S15" s="12">
        <v>120</v>
      </c>
      <c r="T15" s="13">
        <v>1</v>
      </c>
      <c r="U15" s="12">
        <v>0</v>
      </c>
      <c r="V15" s="13">
        <v>0</v>
      </c>
      <c r="W15" s="12">
        <v>120</v>
      </c>
      <c r="X15" s="12">
        <v>50</v>
      </c>
      <c r="Y15" s="13" t="s">
        <v>25</v>
      </c>
      <c r="Z15" s="12">
        <v>85</v>
      </c>
      <c r="AA15" s="13" t="s">
        <v>25</v>
      </c>
      <c r="AB15" s="12">
        <v>95</v>
      </c>
      <c r="AC15" s="13" t="s">
        <v>25</v>
      </c>
      <c r="AD15" s="12">
        <v>100</v>
      </c>
      <c r="AE15" s="13" t="s">
        <v>25</v>
      </c>
      <c r="AF15" s="12" t="s">
        <v>25</v>
      </c>
      <c r="AG15" s="13" t="s">
        <v>25</v>
      </c>
      <c r="AH15" s="12">
        <v>100</v>
      </c>
      <c r="AI15" s="12">
        <v>55</v>
      </c>
      <c r="AJ15" s="13">
        <v>0.43511450000000002</v>
      </c>
      <c r="AK15" s="12">
        <v>90</v>
      </c>
      <c r="AL15" s="13">
        <v>0.69465650000000001</v>
      </c>
      <c r="AM15" s="12">
        <v>115</v>
      </c>
      <c r="AN15" s="13">
        <v>0.87786260000000005</v>
      </c>
      <c r="AO15" s="12">
        <v>125</v>
      </c>
      <c r="AP15" s="13">
        <v>0.96183209999999997</v>
      </c>
      <c r="AQ15" s="12">
        <v>5</v>
      </c>
      <c r="AR15" s="13">
        <v>3.8167899999999998E-2</v>
      </c>
      <c r="AS15" s="12">
        <v>130</v>
      </c>
      <c r="AT15" s="12">
        <v>35</v>
      </c>
      <c r="AU15" s="13">
        <v>0.25</v>
      </c>
      <c r="AV15" s="12">
        <v>75</v>
      </c>
      <c r="AW15" s="13">
        <v>0.52777779999999996</v>
      </c>
      <c r="AX15" s="12">
        <v>115</v>
      </c>
      <c r="AY15" s="13">
        <v>0.79166669999999995</v>
      </c>
      <c r="AZ15" s="12">
        <v>135</v>
      </c>
      <c r="BA15" s="13">
        <v>0.92361110000000002</v>
      </c>
      <c r="BB15" s="12">
        <v>10</v>
      </c>
      <c r="BC15" s="13">
        <v>7.6388899999999996E-2</v>
      </c>
      <c r="BD15" s="12">
        <v>145</v>
      </c>
    </row>
    <row r="16" spans="1:56" ht="15" customHeight="1" x14ac:dyDescent="0.2">
      <c r="A16" t="s">
        <v>50</v>
      </c>
      <c r="B16" s="12">
        <v>145</v>
      </c>
      <c r="C16" s="13" t="s">
        <v>25</v>
      </c>
      <c r="D16" s="12">
        <v>220</v>
      </c>
      <c r="E16" s="13" t="s">
        <v>25</v>
      </c>
      <c r="F16" s="12">
        <v>245</v>
      </c>
      <c r="G16" s="13" t="s">
        <v>25</v>
      </c>
      <c r="H16" s="12">
        <v>255</v>
      </c>
      <c r="I16" s="13" t="s">
        <v>25</v>
      </c>
      <c r="J16" s="12" t="s">
        <v>25</v>
      </c>
      <c r="K16" s="13" t="s">
        <v>25</v>
      </c>
      <c r="L16" s="12">
        <v>260</v>
      </c>
      <c r="M16" s="12">
        <v>195</v>
      </c>
      <c r="N16" s="13">
        <v>0.81932769999999999</v>
      </c>
      <c r="O16" s="12">
        <v>230</v>
      </c>
      <c r="P16" s="13">
        <v>0.95798320000000003</v>
      </c>
      <c r="Q16" s="12">
        <v>235</v>
      </c>
      <c r="R16" s="13">
        <v>0.99579830000000003</v>
      </c>
      <c r="S16" s="12">
        <v>240</v>
      </c>
      <c r="T16" s="13">
        <v>1</v>
      </c>
      <c r="U16" s="12">
        <v>0</v>
      </c>
      <c r="V16" s="13">
        <v>0</v>
      </c>
      <c r="W16" s="12">
        <v>240</v>
      </c>
      <c r="X16" s="12">
        <v>185</v>
      </c>
      <c r="Y16" s="13">
        <v>0.73790319999999998</v>
      </c>
      <c r="Z16" s="12">
        <v>230</v>
      </c>
      <c r="AA16" s="13">
        <v>0.93145160000000005</v>
      </c>
      <c r="AB16" s="12">
        <v>250</v>
      </c>
      <c r="AC16" s="13">
        <v>1</v>
      </c>
      <c r="AD16" s="12">
        <v>250</v>
      </c>
      <c r="AE16" s="13">
        <v>1</v>
      </c>
      <c r="AF16" s="12">
        <v>0</v>
      </c>
      <c r="AG16" s="13">
        <v>0</v>
      </c>
      <c r="AH16" s="12">
        <v>250</v>
      </c>
      <c r="AI16" s="12">
        <v>130</v>
      </c>
      <c r="AJ16" s="13" t="s">
        <v>25</v>
      </c>
      <c r="AK16" s="12">
        <v>180</v>
      </c>
      <c r="AL16" s="13" t="s">
        <v>25</v>
      </c>
      <c r="AM16" s="12">
        <v>210</v>
      </c>
      <c r="AN16" s="13" t="s">
        <v>25</v>
      </c>
      <c r="AO16" s="12">
        <v>220</v>
      </c>
      <c r="AP16" s="13" t="s">
        <v>25</v>
      </c>
      <c r="AQ16" s="12" t="s">
        <v>25</v>
      </c>
      <c r="AR16" s="13" t="s">
        <v>25</v>
      </c>
      <c r="AS16" s="12">
        <v>220</v>
      </c>
      <c r="AT16" s="12">
        <v>115</v>
      </c>
      <c r="AU16" s="13">
        <v>0.5154185</v>
      </c>
      <c r="AV16" s="12">
        <v>175</v>
      </c>
      <c r="AW16" s="13">
        <v>0.77533039999999998</v>
      </c>
      <c r="AX16" s="12">
        <v>215</v>
      </c>
      <c r="AY16" s="13">
        <v>0.9471366</v>
      </c>
      <c r="AZ16" s="12">
        <v>220</v>
      </c>
      <c r="BA16" s="13">
        <v>0.97356830000000005</v>
      </c>
      <c r="BB16" s="12">
        <v>5</v>
      </c>
      <c r="BC16" s="13">
        <v>2.6431699999999999E-2</v>
      </c>
      <c r="BD16" s="12">
        <v>225</v>
      </c>
    </row>
    <row r="17" spans="1:56" ht="15" customHeight="1" x14ac:dyDescent="0.2">
      <c r="A17" t="s">
        <v>131</v>
      </c>
      <c r="B17" s="12">
        <v>265</v>
      </c>
      <c r="C17" s="13">
        <v>0.65679010000000004</v>
      </c>
      <c r="D17" s="12">
        <v>335</v>
      </c>
      <c r="E17" s="13">
        <v>0.83209880000000003</v>
      </c>
      <c r="F17" s="12">
        <v>365</v>
      </c>
      <c r="G17" s="13">
        <v>0.9037037</v>
      </c>
      <c r="H17" s="12">
        <v>385</v>
      </c>
      <c r="I17" s="13">
        <v>0.95555559999999995</v>
      </c>
      <c r="J17" s="12">
        <v>20</v>
      </c>
      <c r="K17" s="13">
        <v>4.4444400000000002E-2</v>
      </c>
      <c r="L17" s="12">
        <v>405</v>
      </c>
      <c r="M17" s="12">
        <v>260</v>
      </c>
      <c r="N17" s="13">
        <v>0.71823199999999998</v>
      </c>
      <c r="O17" s="12">
        <v>325</v>
      </c>
      <c r="P17" s="13">
        <v>0.89502760000000003</v>
      </c>
      <c r="Q17" s="12">
        <v>350</v>
      </c>
      <c r="R17" s="13">
        <v>0.96132600000000001</v>
      </c>
      <c r="S17" s="12">
        <v>355</v>
      </c>
      <c r="T17" s="13">
        <v>0.98342540000000001</v>
      </c>
      <c r="U17" s="12">
        <v>5</v>
      </c>
      <c r="V17" s="13">
        <v>1.6574599999999998E-2</v>
      </c>
      <c r="W17" s="12">
        <v>360</v>
      </c>
      <c r="X17" s="12">
        <v>205</v>
      </c>
      <c r="Y17" s="13" t="s">
        <v>25</v>
      </c>
      <c r="Z17" s="12">
        <v>280</v>
      </c>
      <c r="AA17" s="13" t="s">
        <v>25</v>
      </c>
      <c r="AB17" s="12">
        <v>320</v>
      </c>
      <c r="AC17" s="13" t="s">
        <v>25</v>
      </c>
      <c r="AD17" s="12">
        <v>330</v>
      </c>
      <c r="AE17" s="13" t="s">
        <v>25</v>
      </c>
      <c r="AF17" s="12" t="s">
        <v>25</v>
      </c>
      <c r="AG17" s="13" t="s">
        <v>25</v>
      </c>
      <c r="AH17" s="12">
        <v>330</v>
      </c>
      <c r="AI17" s="12">
        <v>200</v>
      </c>
      <c r="AJ17" s="13">
        <v>0.55248620000000004</v>
      </c>
      <c r="AK17" s="12">
        <v>280</v>
      </c>
      <c r="AL17" s="13">
        <v>0.77348070000000002</v>
      </c>
      <c r="AM17" s="12">
        <v>325</v>
      </c>
      <c r="AN17" s="13">
        <v>0.90331490000000003</v>
      </c>
      <c r="AO17" s="12">
        <v>355</v>
      </c>
      <c r="AP17" s="13">
        <v>0.97790060000000001</v>
      </c>
      <c r="AQ17" s="12">
        <v>10</v>
      </c>
      <c r="AR17" s="13">
        <v>2.2099400000000002E-2</v>
      </c>
      <c r="AS17" s="12">
        <v>360</v>
      </c>
      <c r="AT17" s="12">
        <v>220</v>
      </c>
      <c r="AU17" s="13">
        <v>0.58602149999999997</v>
      </c>
      <c r="AV17" s="12">
        <v>295</v>
      </c>
      <c r="AW17" s="13">
        <v>0.79838710000000002</v>
      </c>
      <c r="AX17" s="12">
        <v>345</v>
      </c>
      <c r="AY17" s="13">
        <v>0.9274194</v>
      </c>
      <c r="AZ17" s="12">
        <v>355</v>
      </c>
      <c r="BA17" s="13">
        <v>0.95430110000000001</v>
      </c>
      <c r="BB17" s="12">
        <v>15</v>
      </c>
      <c r="BC17" s="13">
        <v>4.5698900000000001E-2</v>
      </c>
      <c r="BD17" s="12">
        <v>370</v>
      </c>
    </row>
    <row r="18" spans="1:56" ht="15" customHeight="1" x14ac:dyDescent="0.2">
      <c r="A18" t="s">
        <v>72</v>
      </c>
      <c r="B18" s="12">
        <v>45</v>
      </c>
      <c r="C18" s="13" t="s">
        <v>25</v>
      </c>
      <c r="D18" s="12">
        <v>70</v>
      </c>
      <c r="E18" s="13" t="s">
        <v>25</v>
      </c>
      <c r="F18" s="12">
        <v>80</v>
      </c>
      <c r="G18" s="13" t="s">
        <v>25</v>
      </c>
      <c r="H18" s="12">
        <v>85</v>
      </c>
      <c r="I18" s="13" t="s">
        <v>25</v>
      </c>
      <c r="J18" s="12" t="s">
        <v>25</v>
      </c>
      <c r="K18" s="13" t="s">
        <v>25</v>
      </c>
      <c r="L18" s="12">
        <v>85</v>
      </c>
      <c r="M18" s="12">
        <v>60</v>
      </c>
      <c r="N18" s="13" t="s">
        <v>25</v>
      </c>
      <c r="O18" s="12">
        <v>75</v>
      </c>
      <c r="P18" s="13" t="s">
        <v>25</v>
      </c>
      <c r="Q18" s="12">
        <v>80</v>
      </c>
      <c r="R18" s="13" t="s">
        <v>25</v>
      </c>
      <c r="S18" s="12">
        <v>85</v>
      </c>
      <c r="T18" s="13" t="s">
        <v>25</v>
      </c>
      <c r="U18" s="12" t="s">
        <v>25</v>
      </c>
      <c r="V18" s="13" t="s">
        <v>25</v>
      </c>
      <c r="W18" s="12">
        <v>85</v>
      </c>
      <c r="X18" s="12">
        <v>70</v>
      </c>
      <c r="Y18" s="13">
        <v>0.72</v>
      </c>
      <c r="Z18" s="12">
        <v>95</v>
      </c>
      <c r="AA18" s="13">
        <v>0.94</v>
      </c>
      <c r="AB18" s="12">
        <v>100</v>
      </c>
      <c r="AC18" s="13">
        <v>0.99</v>
      </c>
      <c r="AD18" s="12">
        <v>100</v>
      </c>
      <c r="AE18" s="13">
        <v>1</v>
      </c>
      <c r="AF18" s="12">
        <v>0</v>
      </c>
      <c r="AG18" s="13">
        <v>0</v>
      </c>
      <c r="AH18" s="12">
        <v>100</v>
      </c>
      <c r="AI18" s="12">
        <v>40</v>
      </c>
      <c r="AJ18" s="13" t="s">
        <v>25</v>
      </c>
      <c r="AK18" s="12">
        <v>65</v>
      </c>
      <c r="AL18" s="13" t="s">
        <v>25</v>
      </c>
      <c r="AM18" s="12">
        <v>75</v>
      </c>
      <c r="AN18" s="13" t="s">
        <v>25</v>
      </c>
      <c r="AO18" s="12">
        <v>80</v>
      </c>
      <c r="AP18" s="13" t="s">
        <v>25</v>
      </c>
      <c r="AQ18" s="12" t="s">
        <v>25</v>
      </c>
      <c r="AR18" s="13" t="s">
        <v>25</v>
      </c>
      <c r="AS18" s="12">
        <v>80</v>
      </c>
      <c r="AT18" s="12">
        <v>30</v>
      </c>
      <c r="AU18" s="13">
        <v>0.39726030000000001</v>
      </c>
      <c r="AV18" s="12">
        <v>55</v>
      </c>
      <c r="AW18" s="13">
        <v>0.73972599999999999</v>
      </c>
      <c r="AX18" s="12">
        <v>65</v>
      </c>
      <c r="AY18" s="13">
        <v>0.8767123</v>
      </c>
      <c r="AZ18" s="12">
        <v>70</v>
      </c>
      <c r="BA18" s="13">
        <v>0.93150679999999997</v>
      </c>
      <c r="BB18" s="12">
        <v>5</v>
      </c>
      <c r="BC18" s="13">
        <v>6.8493200000000004E-2</v>
      </c>
      <c r="BD18" s="12">
        <v>75</v>
      </c>
    </row>
    <row r="19" spans="1:56" ht="15" customHeight="1" x14ac:dyDescent="0.2">
      <c r="A19" t="s">
        <v>51</v>
      </c>
      <c r="B19" s="12">
        <v>1415</v>
      </c>
      <c r="C19" s="13">
        <v>0.59369749999999999</v>
      </c>
      <c r="D19" s="12">
        <v>2055</v>
      </c>
      <c r="E19" s="13">
        <v>0.86302520000000005</v>
      </c>
      <c r="F19" s="12">
        <v>2310</v>
      </c>
      <c r="G19" s="13">
        <v>0.97100839999999999</v>
      </c>
      <c r="H19" s="12">
        <v>2365</v>
      </c>
      <c r="I19" s="13">
        <v>0.99411760000000005</v>
      </c>
      <c r="J19" s="12">
        <v>15</v>
      </c>
      <c r="K19" s="13">
        <v>5.8824000000000003E-3</v>
      </c>
      <c r="L19" s="12">
        <v>2380</v>
      </c>
      <c r="M19" s="12">
        <v>1925</v>
      </c>
      <c r="N19" s="13" t="s">
        <v>25</v>
      </c>
      <c r="O19" s="12">
        <v>2275</v>
      </c>
      <c r="P19" s="13" t="s">
        <v>25</v>
      </c>
      <c r="Q19" s="12">
        <v>2395</v>
      </c>
      <c r="R19" s="13" t="s">
        <v>25</v>
      </c>
      <c r="S19" s="12">
        <v>2405</v>
      </c>
      <c r="T19" s="13" t="s">
        <v>25</v>
      </c>
      <c r="U19" s="12" t="s">
        <v>25</v>
      </c>
      <c r="V19" s="13" t="s">
        <v>25</v>
      </c>
      <c r="W19" s="12">
        <v>2410</v>
      </c>
      <c r="X19" s="12">
        <v>1595</v>
      </c>
      <c r="Y19" s="13" t="s">
        <v>25</v>
      </c>
      <c r="Z19" s="12">
        <v>2155</v>
      </c>
      <c r="AA19" s="13" t="s">
        <v>25</v>
      </c>
      <c r="AB19" s="12">
        <v>2375</v>
      </c>
      <c r="AC19" s="13" t="s">
        <v>25</v>
      </c>
      <c r="AD19" s="12">
        <v>2400</v>
      </c>
      <c r="AE19" s="13" t="s">
        <v>25</v>
      </c>
      <c r="AF19" s="12" t="s">
        <v>25</v>
      </c>
      <c r="AG19" s="13" t="s">
        <v>25</v>
      </c>
      <c r="AH19" s="12">
        <v>2405</v>
      </c>
      <c r="AI19" s="12">
        <v>1325</v>
      </c>
      <c r="AJ19" s="13">
        <v>0.54725550000000001</v>
      </c>
      <c r="AK19" s="12">
        <v>1980</v>
      </c>
      <c r="AL19" s="13">
        <v>0.81716880000000003</v>
      </c>
      <c r="AM19" s="12">
        <v>2295</v>
      </c>
      <c r="AN19" s="13">
        <v>0.94676020000000005</v>
      </c>
      <c r="AO19" s="12">
        <v>2405</v>
      </c>
      <c r="AP19" s="13">
        <v>0.99257119999999999</v>
      </c>
      <c r="AQ19" s="12">
        <v>20</v>
      </c>
      <c r="AR19" s="13">
        <v>7.4288000000000002E-3</v>
      </c>
      <c r="AS19" s="12">
        <v>2425</v>
      </c>
      <c r="AT19" s="12">
        <v>1365</v>
      </c>
      <c r="AU19" s="13">
        <v>0.55560080000000001</v>
      </c>
      <c r="AV19" s="12">
        <v>1995</v>
      </c>
      <c r="AW19" s="13">
        <v>0.81303460000000005</v>
      </c>
      <c r="AX19" s="12">
        <v>2330</v>
      </c>
      <c r="AY19" s="13">
        <v>0.94826880000000002</v>
      </c>
      <c r="AZ19" s="12">
        <v>2400</v>
      </c>
      <c r="BA19" s="13">
        <v>0.97678209999999999</v>
      </c>
      <c r="BB19" s="12">
        <v>55</v>
      </c>
      <c r="BC19" s="13">
        <v>2.32179E-2</v>
      </c>
      <c r="BD19" s="12">
        <v>2455</v>
      </c>
    </row>
    <row r="20" spans="1:56" ht="15" customHeight="1" x14ac:dyDescent="0.2">
      <c r="A20" t="s">
        <v>52</v>
      </c>
      <c r="B20" s="12">
        <v>10</v>
      </c>
      <c r="C20" s="13">
        <v>0.69230769999999997</v>
      </c>
      <c r="D20" s="12">
        <v>10</v>
      </c>
      <c r="E20" s="13">
        <v>0.76923079999999999</v>
      </c>
      <c r="F20" s="12">
        <v>10</v>
      </c>
      <c r="G20" s="13">
        <v>0.92307689999999998</v>
      </c>
      <c r="H20" s="12">
        <v>15</v>
      </c>
      <c r="I20" s="13">
        <v>1</v>
      </c>
      <c r="J20" s="12">
        <v>0</v>
      </c>
      <c r="K20" s="13">
        <v>0</v>
      </c>
      <c r="L20" s="12">
        <v>15</v>
      </c>
      <c r="M20" s="12">
        <v>15</v>
      </c>
      <c r="N20" s="13">
        <v>0.9375</v>
      </c>
      <c r="O20" s="12">
        <v>15</v>
      </c>
      <c r="P20" s="13">
        <v>0.9375</v>
      </c>
      <c r="Q20" s="12">
        <v>15</v>
      </c>
      <c r="R20" s="13">
        <v>1</v>
      </c>
      <c r="S20" s="12">
        <v>15</v>
      </c>
      <c r="T20" s="13">
        <v>1</v>
      </c>
      <c r="U20" s="12">
        <v>0</v>
      </c>
      <c r="V20" s="13">
        <v>0</v>
      </c>
      <c r="W20" s="12">
        <v>15</v>
      </c>
      <c r="X20" s="12">
        <v>10</v>
      </c>
      <c r="Y20" s="13">
        <v>0.70588240000000002</v>
      </c>
      <c r="Z20" s="12">
        <v>15</v>
      </c>
      <c r="AA20" s="13">
        <v>0.8823529</v>
      </c>
      <c r="AB20" s="12">
        <v>15</v>
      </c>
      <c r="AC20" s="13">
        <v>1</v>
      </c>
      <c r="AD20" s="12">
        <v>15</v>
      </c>
      <c r="AE20" s="13">
        <v>1</v>
      </c>
      <c r="AF20" s="12">
        <v>0</v>
      </c>
      <c r="AG20" s="13">
        <v>0</v>
      </c>
      <c r="AH20" s="12">
        <v>15</v>
      </c>
      <c r="AI20" s="12">
        <v>15</v>
      </c>
      <c r="AJ20" s="13">
        <v>0.72222220000000004</v>
      </c>
      <c r="AK20" s="12">
        <v>15</v>
      </c>
      <c r="AL20" s="13">
        <v>0.88888889999999998</v>
      </c>
      <c r="AM20" s="12">
        <v>20</v>
      </c>
      <c r="AN20" s="13">
        <v>1</v>
      </c>
      <c r="AO20" s="12">
        <v>20</v>
      </c>
      <c r="AP20" s="13">
        <v>1</v>
      </c>
      <c r="AQ20" s="12">
        <v>0</v>
      </c>
      <c r="AR20" s="13">
        <v>0</v>
      </c>
      <c r="AS20" s="12">
        <v>20</v>
      </c>
      <c r="AT20" s="12">
        <v>10</v>
      </c>
      <c r="AU20" s="13">
        <v>0.52173910000000001</v>
      </c>
      <c r="AV20" s="12">
        <v>20</v>
      </c>
      <c r="AW20" s="13">
        <v>0.95652170000000003</v>
      </c>
      <c r="AX20" s="12">
        <v>25</v>
      </c>
      <c r="AY20" s="13">
        <v>1</v>
      </c>
      <c r="AZ20" s="12">
        <v>25</v>
      </c>
      <c r="BA20" s="13">
        <v>1</v>
      </c>
      <c r="BB20" s="12">
        <v>0</v>
      </c>
      <c r="BC20" s="13">
        <v>0</v>
      </c>
      <c r="BD20" s="12">
        <v>25</v>
      </c>
    </row>
    <row r="21" spans="1:56" ht="15" customHeight="1" x14ac:dyDescent="0.2">
      <c r="A21" t="s">
        <v>53</v>
      </c>
      <c r="B21" s="12">
        <v>20</v>
      </c>
      <c r="C21" s="13" t="s">
        <v>25</v>
      </c>
      <c r="D21" s="12">
        <v>45</v>
      </c>
      <c r="E21" s="13" t="s">
        <v>25</v>
      </c>
      <c r="F21" s="12">
        <v>60</v>
      </c>
      <c r="G21" s="13" t="s">
        <v>25</v>
      </c>
      <c r="H21" s="12">
        <v>70</v>
      </c>
      <c r="I21" s="13" t="s">
        <v>25</v>
      </c>
      <c r="J21" s="12" t="s">
        <v>25</v>
      </c>
      <c r="K21" s="13" t="s">
        <v>25</v>
      </c>
      <c r="L21" s="12">
        <v>70</v>
      </c>
      <c r="M21" s="12">
        <v>25</v>
      </c>
      <c r="N21" s="13" t="s">
        <v>25</v>
      </c>
      <c r="O21" s="12">
        <v>35</v>
      </c>
      <c r="P21" s="13" t="s">
        <v>25</v>
      </c>
      <c r="Q21" s="12">
        <v>45</v>
      </c>
      <c r="R21" s="13" t="s">
        <v>25</v>
      </c>
      <c r="S21" s="12">
        <v>50</v>
      </c>
      <c r="T21" s="13" t="s">
        <v>25</v>
      </c>
      <c r="U21" s="12" t="s">
        <v>25</v>
      </c>
      <c r="V21" s="13" t="s">
        <v>25</v>
      </c>
      <c r="W21" s="12">
        <v>50</v>
      </c>
      <c r="X21" s="12">
        <v>15</v>
      </c>
      <c r="Y21" s="13">
        <v>0.29787229999999998</v>
      </c>
      <c r="Z21" s="12">
        <v>30</v>
      </c>
      <c r="AA21" s="13">
        <v>0.65957449999999995</v>
      </c>
      <c r="AB21" s="12">
        <v>45</v>
      </c>
      <c r="AC21" s="13">
        <v>0.93617019999999995</v>
      </c>
      <c r="AD21" s="12">
        <v>45</v>
      </c>
      <c r="AE21" s="13">
        <v>1</v>
      </c>
      <c r="AF21" s="12">
        <v>0</v>
      </c>
      <c r="AG21" s="13">
        <v>0</v>
      </c>
      <c r="AH21" s="12">
        <v>45</v>
      </c>
      <c r="AI21" s="12">
        <v>15</v>
      </c>
      <c r="AJ21" s="13" t="s">
        <v>25</v>
      </c>
      <c r="AK21" s="12">
        <v>25</v>
      </c>
      <c r="AL21" s="13" t="s">
        <v>25</v>
      </c>
      <c r="AM21" s="12">
        <v>35</v>
      </c>
      <c r="AN21" s="13" t="s">
        <v>25</v>
      </c>
      <c r="AO21" s="12">
        <v>40</v>
      </c>
      <c r="AP21" s="13" t="s">
        <v>25</v>
      </c>
      <c r="AQ21" s="12" t="s">
        <v>25</v>
      </c>
      <c r="AR21" s="13" t="s">
        <v>25</v>
      </c>
      <c r="AS21" s="12">
        <v>40</v>
      </c>
      <c r="AT21" s="12">
        <v>10</v>
      </c>
      <c r="AU21" s="13" t="s">
        <v>25</v>
      </c>
      <c r="AV21" s="12">
        <v>20</v>
      </c>
      <c r="AW21" s="13" t="s">
        <v>25</v>
      </c>
      <c r="AX21" s="12">
        <v>35</v>
      </c>
      <c r="AY21" s="13" t="s">
        <v>25</v>
      </c>
      <c r="AZ21" s="12">
        <v>35</v>
      </c>
      <c r="BA21" s="13" t="s">
        <v>25</v>
      </c>
      <c r="BB21" s="12" t="s">
        <v>25</v>
      </c>
      <c r="BC21" s="13" t="s">
        <v>25</v>
      </c>
      <c r="BD21" s="12">
        <v>40</v>
      </c>
    </row>
    <row r="22" spans="1:56" ht="15" customHeight="1" x14ac:dyDescent="0.2">
      <c r="A22" t="s">
        <v>54</v>
      </c>
      <c r="B22" s="12" t="s">
        <v>25</v>
      </c>
      <c r="C22" s="13" t="s">
        <v>25</v>
      </c>
      <c r="D22" s="12">
        <v>5</v>
      </c>
      <c r="E22" s="13" t="s">
        <v>25</v>
      </c>
      <c r="F22" s="12">
        <v>10</v>
      </c>
      <c r="G22" s="13" t="s">
        <v>25</v>
      </c>
      <c r="H22" s="12">
        <v>10</v>
      </c>
      <c r="I22" s="13" t="s">
        <v>25</v>
      </c>
      <c r="J22" s="12">
        <v>0</v>
      </c>
      <c r="K22" s="13">
        <v>0</v>
      </c>
      <c r="L22" s="12">
        <v>10</v>
      </c>
      <c r="M22" s="12">
        <v>15</v>
      </c>
      <c r="N22" s="13">
        <v>0.9375</v>
      </c>
      <c r="O22" s="12">
        <v>15</v>
      </c>
      <c r="P22" s="13">
        <v>0.9375</v>
      </c>
      <c r="Q22" s="12">
        <v>15</v>
      </c>
      <c r="R22" s="13">
        <v>1</v>
      </c>
      <c r="S22" s="12">
        <v>15</v>
      </c>
      <c r="T22" s="13">
        <v>1</v>
      </c>
      <c r="U22" s="12">
        <v>0</v>
      </c>
      <c r="V22" s="13">
        <v>0</v>
      </c>
      <c r="W22" s="12">
        <v>15</v>
      </c>
      <c r="X22" s="12">
        <v>5</v>
      </c>
      <c r="Y22" s="13">
        <v>0.75</v>
      </c>
      <c r="Z22" s="12">
        <v>5</v>
      </c>
      <c r="AA22" s="13">
        <v>0.875</v>
      </c>
      <c r="AB22" s="12">
        <v>5</v>
      </c>
      <c r="AC22" s="13">
        <v>0.875</v>
      </c>
      <c r="AD22" s="12">
        <v>10</v>
      </c>
      <c r="AE22" s="13">
        <v>1</v>
      </c>
      <c r="AF22" s="12">
        <v>0</v>
      </c>
      <c r="AG22" s="13">
        <v>0</v>
      </c>
      <c r="AH22" s="12">
        <v>10</v>
      </c>
      <c r="AI22" s="12" t="s">
        <v>25</v>
      </c>
      <c r="AJ22" s="13" t="s">
        <v>25</v>
      </c>
      <c r="AK22" s="12" t="s">
        <v>25</v>
      </c>
      <c r="AL22" s="13" t="s">
        <v>25</v>
      </c>
      <c r="AM22" s="12" t="s">
        <v>25</v>
      </c>
      <c r="AN22" s="13" t="s">
        <v>25</v>
      </c>
      <c r="AO22" s="12" t="s">
        <v>25</v>
      </c>
      <c r="AP22" s="13" t="s">
        <v>25</v>
      </c>
      <c r="AQ22" s="12">
        <v>0</v>
      </c>
      <c r="AR22" s="13">
        <v>0</v>
      </c>
      <c r="AS22" s="12" t="s">
        <v>25</v>
      </c>
      <c r="AT22" s="12" t="s">
        <v>25</v>
      </c>
      <c r="AU22" s="13" t="s">
        <v>25</v>
      </c>
      <c r="AV22" s="12" t="s">
        <v>25</v>
      </c>
      <c r="AW22" s="13" t="s">
        <v>25</v>
      </c>
      <c r="AX22" s="12" t="s">
        <v>25</v>
      </c>
      <c r="AY22" s="13" t="s">
        <v>25</v>
      </c>
      <c r="AZ22" s="12" t="s">
        <v>25</v>
      </c>
      <c r="BA22" s="13" t="s">
        <v>25</v>
      </c>
      <c r="BB22" s="12">
        <v>0</v>
      </c>
      <c r="BC22" s="13">
        <v>0</v>
      </c>
      <c r="BD22" s="12" t="s">
        <v>25</v>
      </c>
    </row>
    <row r="23" spans="1:56" ht="15" customHeight="1" x14ac:dyDescent="0.2">
      <c r="A23" t="s">
        <v>30</v>
      </c>
      <c r="B23" s="12">
        <v>235</v>
      </c>
      <c r="C23" s="13">
        <v>0.73291930000000005</v>
      </c>
      <c r="D23" s="12">
        <v>280</v>
      </c>
      <c r="E23" s="13">
        <v>0.86335399999999995</v>
      </c>
      <c r="F23" s="12">
        <v>300</v>
      </c>
      <c r="G23" s="13">
        <v>0.92857140000000005</v>
      </c>
      <c r="H23" s="12">
        <v>315</v>
      </c>
      <c r="I23" s="13">
        <v>0.97515529999999995</v>
      </c>
      <c r="J23" s="12">
        <v>10</v>
      </c>
      <c r="K23" s="13">
        <v>2.4844700000000001E-2</v>
      </c>
      <c r="L23" s="12">
        <v>320</v>
      </c>
      <c r="M23" s="12">
        <v>280</v>
      </c>
      <c r="N23" s="13">
        <v>0.79885059999999997</v>
      </c>
      <c r="O23" s="12">
        <v>325</v>
      </c>
      <c r="P23" s="13">
        <v>0.93965520000000002</v>
      </c>
      <c r="Q23" s="12">
        <v>345</v>
      </c>
      <c r="R23" s="13">
        <v>0.98850570000000004</v>
      </c>
      <c r="S23" s="12">
        <v>350</v>
      </c>
      <c r="T23" s="13">
        <v>1</v>
      </c>
      <c r="U23" s="12">
        <v>0</v>
      </c>
      <c r="V23" s="13">
        <v>0</v>
      </c>
      <c r="W23" s="12">
        <v>350</v>
      </c>
      <c r="X23" s="12">
        <v>300</v>
      </c>
      <c r="Y23" s="13" t="s">
        <v>25</v>
      </c>
      <c r="Z23" s="12">
        <v>330</v>
      </c>
      <c r="AA23" s="13" t="s">
        <v>25</v>
      </c>
      <c r="AB23" s="12">
        <v>340</v>
      </c>
      <c r="AC23" s="13" t="s">
        <v>25</v>
      </c>
      <c r="AD23" s="12">
        <v>345</v>
      </c>
      <c r="AE23" s="13" t="s">
        <v>25</v>
      </c>
      <c r="AF23" s="12" t="s">
        <v>25</v>
      </c>
      <c r="AG23" s="13" t="s">
        <v>25</v>
      </c>
      <c r="AH23" s="12">
        <v>345</v>
      </c>
      <c r="AI23" s="12">
        <v>280</v>
      </c>
      <c r="AJ23" s="13">
        <v>0.73056989999999999</v>
      </c>
      <c r="AK23" s="12">
        <v>340</v>
      </c>
      <c r="AL23" s="13">
        <v>0.87564770000000003</v>
      </c>
      <c r="AM23" s="12">
        <v>370</v>
      </c>
      <c r="AN23" s="13">
        <v>0.96373059999999999</v>
      </c>
      <c r="AO23" s="12">
        <v>380</v>
      </c>
      <c r="AP23" s="13">
        <v>0.9870466</v>
      </c>
      <c r="AQ23" s="12">
        <v>5</v>
      </c>
      <c r="AR23" s="13">
        <v>1.29534E-2</v>
      </c>
      <c r="AS23" s="12">
        <v>385</v>
      </c>
      <c r="AT23" s="12">
        <v>285</v>
      </c>
      <c r="AU23" s="13">
        <v>0.66666669999999995</v>
      </c>
      <c r="AV23" s="12">
        <v>360</v>
      </c>
      <c r="AW23" s="13">
        <v>0.842723</v>
      </c>
      <c r="AX23" s="12">
        <v>410</v>
      </c>
      <c r="AY23" s="13">
        <v>0.96244130000000006</v>
      </c>
      <c r="AZ23" s="12">
        <v>420</v>
      </c>
      <c r="BA23" s="13">
        <v>0.98122069999999995</v>
      </c>
      <c r="BB23" s="12">
        <v>10</v>
      </c>
      <c r="BC23" s="13">
        <v>1.8779299999999999E-2</v>
      </c>
      <c r="BD23" s="12">
        <v>425</v>
      </c>
    </row>
    <row r="24" spans="1:56" ht="15" customHeight="1" x14ac:dyDescent="0.2">
      <c r="A24" t="s">
        <v>133</v>
      </c>
      <c r="B24" s="12" t="s">
        <v>26</v>
      </c>
      <c r="C24" s="13" t="s">
        <v>26</v>
      </c>
      <c r="D24" s="12" t="s">
        <v>26</v>
      </c>
      <c r="E24" s="13" t="s">
        <v>26</v>
      </c>
      <c r="F24" s="12" t="s">
        <v>26</v>
      </c>
      <c r="G24" s="13" t="s">
        <v>26</v>
      </c>
      <c r="H24" s="12" t="s">
        <v>26</v>
      </c>
      <c r="I24" s="13" t="s">
        <v>26</v>
      </c>
      <c r="J24" s="12" t="s">
        <v>26</v>
      </c>
      <c r="K24" s="13" t="s">
        <v>26</v>
      </c>
      <c r="L24" s="12">
        <v>0</v>
      </c>
      <c r="M24" s="12" t="s">
        <v>25</v>
      </c>
      <c r="N24" s="13" t="s">
        <v>25</v>
      </c>
      <c r="O24" s="12" t="s">
        <v>25</v>
      </c>
      <c r="P24" s="13" t="s">
        <v>25</v>
      </c>
      <c r="Q24" s="12" t="s">
        <v>25</v>
      </c>
      <c r="R24" s="13" t="s">
        <v>25</v>
      </c>
      <c r="S24" s="12" t="s">
        <v>25</v>
      </c>
      <c r="T24" s="13" t="s">
        <v>25</v>
      </c>
      <c r="U24" s="12">
        <v>0</v>
      </c>
      <c r="V24" s="13">
        <v>0</v>
      </c>
      <c r="W24" s="12" t="s">
        <v>25</v>
      </c>
      <c r="X24" s="12" t="s">
        <v>26</v>
      </c>
      <c r="Y24" s="13" t="s">
        <v>26</v>
      </c>
      <c r="Z24" s="12" t="s">
        <v>26</v>
      </c>
      <c r="AA24" s="13" t="s">
        <v>26</v>
      </c>
      <c r="AB24" s="12" t="s">
        <v>26</v>
      </c>
      <c r="AC24" s="13" t="s">
        <v>26</v>
      </c>
      <c r="AD24" s="12" t="s">
        <v>26</v>
      </c>
      <c r="AE24" s="13" t="s">
        <v>26</v>
      </c>
      <c r="AF24" s="12" t="s">
        <v>26</v>
      </c>
      <c r="AG24" s="13" t="s">
        <v>26</v>
      </c>
      <c r="AH24" s="12">
        <v>0</v>
      </c>
      <c r="AI24" s="12" t="s">
        <v>26</v>
      </c>
      <c r="AJ24" s="13" t="s">
        <v>26</v>
      </c>
      <c r="AK24" s="12" t="s">
        <v>26</v>
      </c>
      <c r="AL24" s="13" t="s">
        <v>26</v>
      </c>
      <c r="AM24" s="12" t="s">
        <v>26</v>
      </c>
      <c r="AN24" s="13" t="s">
        <v>26</v>
      </c>
      <c r="AO24" s="12" t="s">
        <v>26</v>
      </c>
      <c r="AP24" s="13" t="s">
        <v>26</v>
      </c>
      <c r="AQ24" s="12" t="s">
        <v>26</v>
      </c>
      <c r="AR24" s="13" t="s">
        <v>26</v>
      </c>
      <c r="AS24" s="12">
        <v>0</v>
      </c>
      <c r="AT24" s="12" t="s">
        <v>26</v>
      </c>
      <c r="AU24" s="13" t="s">
        <v>26</v>
      </c>
      <c r="AV24" s="12" t="s">
        <v>26</v>
      </c>
      <c r="AW24" s="13" t="s">
        <v>26</v>
      </c>
      <c r="AX24" s="12" t="s">
        <v>26</v>
      </c>
      <c r="AY24" s="13" t="s">
        <v>26</v>
      </c>
      <c r="AZ24" s="12" t="s">
        <v>26</v>
      </c>
      <c r="BA24" s="13" t="s">
        <v>26</v>
      </c>
      <c r="BB24" s="12" t="s">
        <v>26</v>
      </c>
      <c r="BC24" s="13" t="s">
        <v>26</v>
      </c>
      <c r="BD24" s="12">
        <v>0</v>
      </c>
    </row>
    <row r="25" spans="1:56" ht="15" customHeight="1" x14ac:dyDescent="0.2">
      <c r="A25" t="s">
        <v>55</v>
      </c>
      <c r="B25" s="12">
        <v>360</v>
      </c>
      <c r="C25" s="13">
        <v>0.60840340000000004</v>
      </c>
      <c r="D25" s="12">
        <v>500</v>
      </c>
      <c r="E25" s="13">
        <v>0.84369749999999999</v>
      </c>
      <c r="F25" s="12">
        <v>560</v>
      </c>
      <c r="G25" s="13">
        <v>0.94453779999999998</v>
      </c>
      <c r="H25" s="12">
        <v>590</v>
      </c>
      <c r="I25" s="13">
        <v>0.98823530000000004</v>
      </c>
      <c r="J25" s="12">
        <v>5</v>
      </c>
      <c r="K25" s="13">
        <v>1.1764699999999999E-2</v>
      </c>
      <c r="L25" s="12">
        <v>595</v>
      </c>
      <c r="M25" s="12">
        <v>545</v>
      </c>
      <c r="N25" s="13">
        <v>0.75972220000000001</v>
      </c>
      <c r="O25" s="12">
        <v>635</v>
      </c>
      <c r="P25" s="13">
        <v>0.88055559999999999</v>
      </c>
      <c r="Q25" s="12">
        <v>690</v>
      </c>
      <c r="R25" s="13">
        <v>0.95694440000000003</v>
      </c>
      <c r="S25" s="12">
        <v>710</v>
      </c>
      <c r="T25" s="13">
        <v>0.98888889999999996</v>
      </c>
      <c r="U25" s="12">
        <v>10</v>
      </c>
      <c r="V25" s="13">
        <v>1.11111E-2</v>
      </c>
      <c r="W25" s="12">
        <v>720</v>
      </c>
      <c r="X25" s="12">
        <v>390</v>
      </c>
      <c r="Y25" s="13">
        <v>0.61442010000000002</v>
      </c>
      <c r="Z25" s="12">
        <v>530</v>
      </c>
      <c r="AA25" s="13">
        <v>0.83072100000000004</v>
      </c>
      <c r="AB25" s="12">
        <v>605</v>
      </c>
      <c r="AC25" s="13">
        <v>0.95141070000000005</v>
      </c>
      <c r="AD25" s="12">
        <v>630</v>
      </c>
      <c r="AE25" s="13">
        <v>0.98902820000000002</v>
      </c>
      <c r="AF25" s="12">
        <v>5</v>
      </c>
      <c r="AG25" s="13">
        <v>1.09718E-2</v>
      </c>
      <c r="AH25" s="12">
        <v>640</v>
      </c>
      <c r="AI25" s="12">
        <v>370</v>
      </c>
      <c r="AJ25" s="13">
        <v>0.51612899999999995</v>
      </c>
      <c r="AK25" s="12">
        <v>545</v>
      </c>
      <c r="AL25" s="13">
        <v>0.76297340000000002</v>
      </c>
      <c r="AM25" s="12">
        <v>655</v>
      </c>
      <c r="AN25" s="13">
        <v>0.91865359999999996</v>
      </c>
      <c r="AO25" s="12">
        <v>700</v>
      </c>
      <c r="AP25" s="13">
        <v>0.98457220000000001</v>
      </c>
      <c r="AQ25" s="12">
        <v>10</v>
      </c>
      <c r="AR25" s="13">
        <v>1.54278E-2</v>
      </c>
      <c r="AS25" s="12">
        <v>715</v>
      </c>
      <c r="AT25" s="12">
        <v>315</v>
      </c>
      <c r="AU25" s="13">
        <v>0.4914463</v>
      </c>
      <c r="AV25" s="12">
        <v>490</v>
      </c>
      <c r="AW25" s="13">
        <v>0.76049770000000005</v>
      </c>
      <c r="AX25" s="12">
        <v>590</v>
      </c>
      <c r="AY25" s="13">
        <v>0.91446349999999998</v>
      </c>
      <c r="AZ25" s="12">
        <v>615</v>
      </c>
      <c r="BA25" s="13">
        <v>0.95645409999999997</v>
      </c>
      <c r="BB25" s="12">
        <v>30</v>
      </c>
      <c r="BC25" s="13">
        <v>4.3545899999999998E-2</v>
      </c>
      <c r="BD25" s="12">
        <v>645</v>
      </c>
    </row>
    <row r="26" spans="1:56" ht="15" customHeight="1" x14ac:dyDescent="0.2">
      <c r="A26" t="s">
        <v>73</v>
      </c>
      <c r="B26" s="12">
        <v>95</v>
      </c>
      <c r="C26" s="13" t="s">
        <v>25</v>
      </c>
      <c r="D26" s="12">
        <v>100</v>
      </c>
      <c r="E26" s="13" t="s">
        <v>25</v>
      </c>
      <c r="F26" s="12">
        <v>105</v>
      </c>
      <c r="G26" s="13" t="s">
        <v>25</v>
      </c>
      <c r="H26" s="12">
        <v>105</v>
      </c>
      <c r="I26" s="13" t="s">
        <v>25</v>
      </c>
      <c r="J26" s="12" t="s">
        <v>25</v>
      </c>
      <c r="K26" s="13" t="s">
        <v>25</v>
      </c>
      <c r="L26" s="12">
        <v>110</v>
      </c>
      <c r="M26" s="12">
        <v>120</v>
      </c>
      <c r="N26" s="13">
        <v>0.97580650000000002</v>
      </c>
      <c r="O26" s="12">
        <v>125</v>
      </c>
      <c r="P26" s="13">
        <v>0.99193549999999997</v>
      </c>
      <c r="Q26" s="12">
        <v>125</v>
      </c>
      <c r="R26" s="13">
        <v>1</v>
      </c>
      <c r="S26" s="12">
        <v>125</v>
      </c>
      <c r="T26" s="13">
        <v>1</v>
      </c>
      <c r="U26" s="12">
        <v>0</v>
      </c>
      <c r="V26" s="13">
        <v>0</v>
      </c>
      <c r="W26" s="12">
        <v>125</v>
      </c>
      <c r="X26" s="12">
        <v>120</v>
      </c>
      <c r="Y26" s="13">
        <v>0.8823529</v>
      </c>
      <c r="Z26" s="12">
        <v>130</v>
      </c>
      <c r="AA26" s="13">
        <v>0.95588240000000002</v>
      </c>
      <c r="AB26" s="12">
        <v>135</v>
      </c>
      <c r="AC26" s="13">
        <v>0.9926471</v>
      </c>
      <c r="AD26" s="12">
        <v>135</v>
      </c>
      <c r="AE26" s="13">
        <v>1</v>
      </c>
      <c r="AF26" s="12">
        <v>0</v>
      </c>
      <c r="AG26" s="13">
        <v>0</v>
      </c>
      <c r="AH26" s="12">
        <v>135</v>
      </c>
      <c r="AI26" s="12">
        <v>95</v>
      </c>
      <c r="AJ26" s="13" t="s">
        <v>25</v>
      </c>
      <c r="AK26" s="12">
        <v>120</v>
      </c>
      <c r="AL26" s="13" t="s">
        <v>25</v>
      </c>
      <c r="AM26" s="12">
        <v>130</v>
      </c>
      <c r="AN26" s="13" t="s">
        <v>25</v>
      </c>
      <c r="AO26" s="12">
        <v>130</v>
      </c>
      <c r="AP26" s="13" t="s">
        <v>25</v>
      </c>
      <c r="AQ26" s="12" t="s">
        <v>25</v>
      </c>
      <c r="AR26" s="13" t="s">
        <v>25</v>
      </c>
      <c r="AS26" s="12">
        <v>135</v>
      </c>
      <c r="AT26" s="12">
        <v>110</v>
      </c>
      <c r="AU26" s="13" t="s">
        <v>25</v>
      </c>
      <c r="AV26" s="12">
        <v>140</v>
      </c>
      <c r="AW26" s="13" t="s">
        <v>25</v>
      </c>
      <c r="AX26" s="12">
        <v>150</v>
      </c>
      <c r="AY26" s="13" t="s">
        <v>25</v>
      </c>
      <c r="AZ26" s="12">
        <v>155</v>
      </c>
      <c r="BA26" s="13" t="s">
        <v>25</v>
      </c>
      <c r="BB26" s="12" t="s">
        <v>25</v>
      </c>
      <c r="BC26" s="13" t="s">
        <v>25</v>
      </c>
      <c r="BD26" s="12">
        <v>155</v>
      </c>
    </row>
    <row r="27" spans="1:56" ht="15" customHeight="1" x14ac:dyDescent="0.2">
      <c r="A27" t="s">
        <v>74</v>
      </c>
      <c r="B27" s="12">
        <v>30</v>
      </c>
      <c r="C27" s="13">
        <v>0.35443039999999998</v>
      </c>
      <c r="D27" s="12">
        <v>55</v>
      </c>
      <c r="E27" s="13">
        <v>0.69620249999999995</v>
      </c>
      <c r="F27" s="12">
        <v>65</v>
      </c>
      <c r="G27" s="13">
        <v>0.84810129999999995</v>
      </c>
      <c r="H27" s="12">
        <v>70</v>
      </c>
      <c r="I27" s="13">
        <v>0.91139239999999999</v>
      </c>
      <c r="J27" s="12">
        <v>5</v>
      </c>
      <c r="K27" s="13">
        <v>8.8607599999999995E-2</v>
      </c>
      <c r="L27" s="12">
        <v>80</v>
      </c>
      <c r="M27" s="12">
        <v>55</v>
      </c>
      <c r="N27" s="13" t="s">
        <v>25</v>
      </c>
      <c r="O27" s="12">
        <v>70</v>
      </c>
      <c r="P27" s="13" t="s">
        <v>25</v>
      </c>
      <c r="Q27" s="12">
        <v>80</v>
      </c>
      <c r="R27" s="13" t="s">
        <v>25</v>
      </c>
      <c r="S27" s="12">
        <v>80</v>
      </c>
      <c r="T27" s="13" t="s">
        <v>25</v>
      </c>
      <c r="U27" s="12" t="s">
        <v>25</v>
      </c>
      <c r="V27" s="13" t="s">
        <v>25</v>
      </c>
      <c r="W27" s="12">
        <v>85</v>
      </c>
      <c r="X27" s="12">
        <v>50</v>
      </c>
      <c r="Y27" s="13">
        <v>0.62820509999999996</v>
      </c>
      <c r="Z27" s="12">
        <v>70</v>
      </c>
      <c r="AA27" s="13">
        <v>0.91025639999999997</v>
      </c>
      <c r="AB27" s="12">
        <v>75</v>
      </c>
      <c r="AC27" s="13">
        <v>0.98717949999999999</v>
      </c>
      <c r="AD27" s="12">
        <v>80</v>
      </c>
      <c r="AE27" s="13">
        <v>1</v>
      </c>
      <c r="AF27" s="12">
        <v>0</v>
      </c>
      <c r="AG27" s="13">
        <v>0</v>
      </c>
      <c r="AH27" s="12">
        <v>80</v>
      </c>
      <c r="AI27" s="12">
        <v>30</v>
      </c>
      <c r="AJ27" s="13" t="s">
        <v>25</v>
      </c>
      <c r="AK27" s="12">
        <v>60</v>
      </c>
      <c r="AL27" s="13" t="s">
        <v>25</v>
      </c>
      <c r="AM27" s="12">
        <v>85</v>
      </c>
      <c r="AN27" s="13" t="s">
        <v>25</v>
      </c>
      <c r="AO27" s="12">
        <v>90</v>
      </c>
      <c r="AP27" s="13" t="s">
        <v>25</v>
      </c>
      <c r="AQ27" s="12" t="s">
        <v>25</v>
      </c>
      <c r="AR27" s="13" t="s">
        <v>25</v>
      </c>
      <c r="AS27" s="12">
        <v>95</v>
      </c>
      <c r="AT27" s="12">
        <v>40</v>
      </c>
      <c r="AU27" s="13">
        <v>0.38317760000000001</v>
      </c>
      <c r="AV27" s="12">
        <v>75</v>
      </c>
      <c r="AW27" s="13">
        <v>0.71028040000000003</v>
      </c>
      <c r="AX27" s="12">
        <v>95</v>
      </c>
      <c r="AY27" s="13">
        <v>0.90654210000000002</v>
      </c>
      <c r="AZ27" s="12">
        <v>100</v>
      </c>
      <c r="BA27" s="13">
        <v>0.95327099999999998</v>
      </c>
      <c r="BB27" s="12">
        <v>5</v>
      </c>
      <c r="BC27" s="13">
        <v>4.6729E-2</v>
      </c>
      <c r="BD27" s="12">
        <v>105</v>
      </c>
    </row>
    <row r="28" spans="1:56" ht="15" customHeight="1" x14ac:dyDescent="0.2">
      <c r="A28" t="s">
        <v>56</v>
      </c>
      <c r="B28" s="12">
        <v>5</v>
      </c>
      <c r="C28" s="13" t="s">
        <v>25</v>
      </c>
      <c r="D28" s="12">
        <v>15</v>
      </c>
      <c r="E28" s="13" t="s">
        <v>25</v>
      </c>
      <c r="F28" s="12">
        <v>20</v>
      </c>
      <c r="G28" s="13" t="s">
        <v>25</v>
      </c>
      <c r="H28" s="12">
        <v>25</v>
      </c>
      <c r="I28" s="13" t="s">
        <v>25</v>
      </c>
      <c r="J28" s="12" t="s">
        <v>25</v>
      </c>
      <c r="K28" s="13" t="s">
        <v>25</v>
      </c>
      <c r="L28" s="12">
        <v>30</v>
      </c>
      <c r="M28" s="12">
        <v>30</v>
      </c>
      <c r="N28" s="13">
        <v>0.75</v>
      </c>
      <c r="O28" s="12">
        <v>35</v>
      </c>
      <c r="P28" s="13">
        <v>0.92500000000000004</v>
      </c>
      <c r="Q28" s="12">
        <v>40</v>
      </c>
      <c r="R28" s="13">
        <v>1</v>
      </c>
      <c r="S28" s="12">
        <v>40</v>
      </c>
      <c r="T28" s="13">
        <v>1</v>
      </c>
      <c r="U28" s="12">
        <v>0</v>
      </c>
      <c r="V28" s="13">
        <v>0</v>
      </c>
      <c r="W28" s="12">
        <v>40</v>
      </c>
      <c r="X28" s="12">
        <v>20</v>
      </c>
      <c r="Y28" s="13">
        <v>0.61290319999999998</v>
      </c>
      <c r="Z28" s="12">
        <v>25</v>
      </c>
      <c r="AA28" s="13">
        <v>0.87096770000000001</v>
      </c>
      <c r="AB28" s="12">
        <v>30</v>
      </c>
      <c r="AC28" s="13">
        <v>1</v>
      </c>
      <c r="AD28" s="12">
        <v>30</v>
      </c>
      <c r="AE28" s="13">
        <v>1</v>
      </c>
      <c r="AF28" s="12">
        <v>0</v>
      </c>
      <c r="AG28" s="13">
        <v>0</v>
      </c>
      <c r="AH28" s="12">
        <v>30</v>
      </c>
      <c r="AI28" s="12">
        <v>10</v>
      </c>
      <c r="AJ28" s="13">
        <v>0.2</v>
      </c>
      <c r="AK28" s="12">
        <v>25</v>
      </c>
      <c r="AL28" s="13">
        <v>0.5</v>
      </c>
      <c r="AM28" s="12">
        <v>30</v>
      </c>
      <c r="AN28" s="13">
        <v>0.64</v>
      </c>
      <c r="AO28" s="12">
        <v>40</v>
      </c>
      <c r="AP28" s="13">
        <v>0.84</v>
      </c>
      <c r="AQ28" s="12">
        <v>10</v>
      </c>
      <c r="AR28" s="13">
        <v>0.16</v>
      </c>
      <c r="AS28" s="12">
        <v>50</v>
      </c>
      <c r="AT28" s="12">
        <v>5</v>
      </c>
      <c r="AU28" s="13">
        <v>0.1111111</v>
      </c>
      <c r="AV28" s="12">
        <v>20</v>
      </c>
      <c r="AW28" s="13">
        <v>0.34920630000000003</v>
      </c>
      <c r="AX28" s="12">
        <v>45</v>
      </c>
      <c r="AY28" s="13">
        <v>0.6984127</v>
      </c>
      <c r="AZ28" s="12">
        <v>55</v>
      </c>
      <c r="BA28" s="13">
        <v>0.84126979999999996</v>
      </c>
      <c r="BB28" s="12">
        <v>10</v>
      </c>
      <c r="BC28" s="13">
        <v>0.15873019999999999</v>
      </c>
      <c r="BD28" s="12">
        <v>65</v>
      </c>
    </row>
    <row r="29" spans="1:56" ht="15" customHeight="1" x14ac:dyDescent="0.2">
      <c r="A29" t="s">
        <v>57</v>
      </c>
      <c r="B29" s="12">
        <v>495</v>
      </c>
      <c r="C29" s="13">
        <v>0.68282549999999997</v>
      </c>
      <c r="D29" s="12">
        <v>635</v>
      </c>
      <c r="E29" s="13">
        <v>0.87673129999999999</v>
      </c>
      <c r="F29" s="12">
        <v>675</v>
      </c>
      <c r="G29" s="13">
        <v>0.93628809999999996</v>
      </c>
      <c r="H29" s="12">
        <v>705</v>
      </c>
      <c r="I29" s="13">
        <v>0.97922439999999999</v>
      </c>
      <c r="J29" s="12">
        <v>15</v>
      </c>
      <c r="K29" s="13">
        <v>2.0775600000000002E-2</v>
      </c>
      <c r="L29" s="12">
        <v>720</v>
      </c>
      <c r="M29" s="12">
        <v>575</v>
      </c>
      <c r="N29" s="13">
        <v>0.79778389999999999</v>
      </c>
      <c r="O29" s="12">
        <v>660</v>
      </c>
      <c r="P29" s="13">
        <v>0.91551249999999995</v>
      </c>
      <c r="Q29" s="12">
        <v>715</v>
      </c>
      <c r="R29" s="13">
        <v>0.98753460000000004</v>
      </c>
      <c r="S29" s="12">
        <v>715</v>
      </c>
      <c r="T29" s="13">
        <v>0.99307480000000004</v>
      </c>
      <c r="U29" s="12">
        <v>5</v>
      </c>
      <c r="V29" s="13">
        <v>6.9252000000000003E-3</v>
      </c>
      <c r="W29" s="12">
        <v>720</v>
      </c>
      <c r="X29" s="12">
        <v>430</v>
      </c>
      <c r="Y29" s="13" t="s">
        <v>25</v>
      </c>
      <c r="Z29" s="12">
        <v>565</v>
      </c>
      <c r="AA29" s="13" t="s">
        <v>25</v>
      </c>
      <c r="AB29" s="12">
        <v>635</v>
      </c>
      <c r="AC29" s="13" t="s">
        <v>25</v>
      </c>
      <c r="AD29" s="12">
        <v>640</v>
      </c>
      <c r="AE29" s="13" t="s">
        <v>25</v>
      </c>
      <c r="AF29" s="12" t="s">
        <v>25</v>
      </c>
      <c r="AG29" s="13" t="s">
        <v>25</v>
      </c>
      <c r="AH29" s="12">
        <v>645</v>
      </c>
      <c r="AI29" s="12">
        <v>435</v>
      </c>
      <c r="AJ29" s="13">
        <v>0.6013889</v>
      </c>
      <c r="AK29" s="12">
        <v>600</v>
      </c>
      <c r="AL29" s="13">
        <v>0.83194440000000003</v>
      </c>
      <c r="AM29" s="12">
        <v>675</v>
      </c>
      <c r="AN29" s="13">
        <v>0.93888890000000003</v>
      </c>
      <c r="AO29" s="12">
        <v>705</v>
      </c>
      <c r="AP29" s="13">
        <v>0.98055559999999997</v>
      </c>
      <c r="AQ29" s="12">
        <v>15</v>
      </c>
      <c r="AR29" s="13">
        <v>1.9444400000000001E-2</v>
      </c>
      <c r="AS29" s="12">
        <v>720</v>
      </c>
      <c r="AT29" s="12">
        <v>450</v>
      </c>
      <c r="AU29" s="13">
        <v>0.57881139999999998</v>
      </c>
      <c r="AV29" s="12">
        <v>655</v>
      </c>
      <c r="AW29" s="13">
        <v>0.8475452</v>
      </c>
      <c r="AX29" s="12">
        <v>740</v>
      </c>
      <c r="AY29" s="13">
        <v>0.95478039999999997</v>
      </c>
      <c r="AZ29" s="12">
        <v>755</v>
      </c>
      <c r="BA29" s="13">
        <v>0.97674419999999995</v>
      </c>
      <c r="BB29" s="12">
        <v>20</v>
      </c>
      <c r="BC29" s="13">
        <v>2.32558E-2</v>
      </c>
      <c r="BD29" s="12">
        <v>775</v>
      </c>
    </row>
    <row r="30" spans="1:56" ht="15" customHeight="1" x14ac:dyDescent="0.2">
      <c r="A30" t="s">
        <v>142</v>
      </c>
      <c r="B30" s="12">
        <v>215</v>
      </c>
      <c r="C30" s="13">
        <v>0.60683759999999998</v>
      </c>
      <c r="D30" s="12">
        <v>280</v>
      </c>
      <c r="E30" s="13">
        <v>0.79772080000000001</v>
      </c>
      <c r="F30" s="12">
        <v>320</v>
      </c>
      <c r="G30" s="13">
        <v>0.91168090000000002</v>
      </c>
      <c r="H30" s="12">
        <v>340</v>
      </c>
      <c r="I30" s="13">
        <v>0.96296300000000001</v>
      </c>
      <c r="J30" s="12">
        <v>15</v>
      </c>
      <c r="K30" s="13">
        <v>3.7037E-2</v>
      </c>
      <c r="L30" s="12">
        <v>350</v>
      </c>
      <c r="M30" s="12">
        <v>225</v>
      </c>
      <c r="N30" s="13" t="s">
        <v>25</v>
      </c>
      <c r="O30" s="12">
        <v>290</v>
      </c>
      <c r="P30" s="13" t="s">
        <v>25</v>
      </c>
      <c r="Q30" s="12">
        <v>340</v>
      </c>
      <c r="R30" s="13" t="s">
        <v>25</v>
      </c>
      <c r="S30" s="12">
        <v>350</v>
      </c>
      <c r="T30" s="13" t="s">
        <v>25</v>
      </c>
      <c r="U30" s="12" t="s">
        <v>25</v>
      </c>
      <c r="V30" s="13" t="s">
        <v>25</v>
      </c>
      <c r="W30" s="12">
        <v>350</v>
      </c>
      <c r="X30" s="12">
        <v>195</v>
      </c>
      <c r="Y30" s="13" t="s">
        <v>25</v>
      </c>
      <c r="Z30" s="12">
        <v>275</v>
      </c>
      <c r="AA30" s="13" t="s">
        <v>25</v>
      </c>
      <c r="AB30" s="12">
        <v>310</v>
      </c>
      <c r="AC30" s="13" t="s">
        <v>25</v>
      </c>
      <c r="AD30" s="12">
        <v>320</v>
      </c>
      <c r="AE30" s="13" t="s">
        <v>25</v>
      </c>
      <c r="AF30" s="12" t="s">
        <v>25</v>
      </c>
      <c r="AG30" s="13" t="s">
        <v>25</v>
      </c>
      <c r="AH30" s="12">
        <v>325</v>
      </c>
      <c r="AI30" s="12">
        <v>150</v>
      </c>
      <c r="AJ30" s="13" t="s">
        <v>25</v>
      </c>
      <c r="AK30" s="12">
        <v>205</v>
      </c>
      <c r="AL30" s="13" t="s">
        <v>25</v>
      </c>
      <c r="AM30" s="12">
        <v>245</v>
      </c>
      <c r="AN30" s="13" t="s">
        <v>25</v>
      </c>
      <c r="AO30" s="12">
        <v>260</v>
      </c>
      <c r="AP30" s="13" t="s">
        <v>25</v>
      </c>
      <c r="AQ30" s="12" t="s">
        <v>25</v>
      </c>
      <c r="AR30" s="13" t="s">
        <v>25</v>
      </c>
      <c r="AS30" s="12">
        <v>265</v>
      </c>
      <c r="AT30" s="12">
        <v>130</v>
      </c>
      <c r="AU30" s="13">
        <v>0.50193049999999995</v>
      </c>
      <c r="AV30" s="12">
        <v>195</v>
      </c>
      <c r="AW30" s="13">
        <v>0.75675680000000001</v>
      </c>
      <c r="AX30" s="12">
        <v>235</v>
      </c>
      <c r="AY30" s="13">
        <v>0.91505789999999998</v>
      </c>
      <c r="AZ30" s="12">
        <v>250</v>
      </c>
      <c r="BA30" s="13">
        <v>0.96525099999999997</v>
      </c>
      <c r="BB30" s="12">
        <v>10</v>
      </c>
      <c r="BC30" s="13">
        <v>3.4749000000000002E-2</v>
      </c>
      <c r="BD30" s="12">
        <v>260</v>
      </c>
    </row>
    <row r="31" spans="1:56" ht="15" customHeight="1" x14ac:dyDescent="0.2">
      <c r="A31" t="s">
        <v>134</v>
      </c>
      <c r="B31" s="12">
        <v>20</v>
      </c>
      <c r="C31" s="13">
        <v>0.81818179999999996</v>
      </c>
      <c r="D31" s="12">
        <v>20</v>
      </c>
      <c r="E31" s="13">
        <v>0.95454550000000005</v>
      </c>
      <c r="F31" s="12">
        <v>20</v>
      </c>
      <c r="G31" s="13">
        <v>1</v>
      </c>
      <c r="H31" s="12">
        <v>20</v>
      </c>
      <c r="I31" s="13">
        <v>1</v>
      </c>
      <c r="J31" s="12">
        <v>0</v>
      </c>
      <c r="K31" s="13">
        <v>0</v>
      </c>
      <c r="L31" s="12">
        <v>20</v>
      </c>
      <c r="M31" s="12">
        <v>30</v>
      </c>
      <c r="N31" s="13">
        <v>0.91428569999999998</v>
      </c>
      <c r="O31" s="12">
        <v>35</v>
      </c>
      <c r="P31" s="13">
        <v>0.97142859999999998</v>
      </c>
      <c r="Q31" s="12">
        <v>35</v>
      </c>
      <c r="R31" s="13">
        <v>1</v>
      </c>
      <c r="S31" s="12">
        <v>35</v>
      </c>
      <c r="T31" s="13">
        <v>1</v>
      </c>
      <c r="U31" s="12">
        <v>0</v>
      </c>
      <c r="V31" s="13">
        <v>0</v>
      </c>
      <c r="W31" s="12">
        <v>35</v>
      </c>
      <c r="X31" s="12">
        <v>30</v>
      </c>
      <c r="Y31" s="13">
        <v>0.88571429999999995</v>
      </c>
      <c r="Z31" s="12">
        <v>35</v>
      </c>
      <c r="AA31" s="13">
        <v>1</v>
      </c>
      <c r="AB31" s="12">
        <v>35</v>
      </c>
      <c r="AC31" s="13">
        <v>1</v>
      </c>
      <c r="AD31" s="12">
        <v>35</v>
      </c>
      <c r="AE31" s="13">
        <v>1</v>
      </c>
      <c r="AF31" s="12">
        <v>0</v>
      </c>
      <c r="AG31" s="13">
        <v>0</v>
      </c>
      <c r="AH31" s="12">
        <v>35</v>
      </c>
      <c r="AI31" s="12">
        <v>30</v>
      </c>
      <c r="AJ31" s="13">
        <v>0.80555560000000004</v>
      </c>
      <c r="AK31" s="12">
        <v>35</v>
      </c>
      <c r="AL31" s="13">
        <v>0.91666669999999995</v>
      </c>
      <c r="AM31" s="12">
        <v>35</v>
      </c>
      <c r="AN31" s="13">
        <v>0.97222220000000004</v>
      </c>
      <c r="AO31" s="12">
        <v>35</v>
      </c>
      <c r="AP31" s="13">
        <v>1</v>
      </c>
      <c r="AQ31" s="12">
        <v>0</v>
      </c>
      <c r="AR31" s="13">
        <v>0</v>
      </c>
      <c r="AS31" s="12">
        <v>35</v>
      </c>
      <c r="AT31" s="12">
        <v>25</v>
      </c>
      <c r="AU31" s="13" t="s">
        <v>25</v>
      </c>
      <c r="AV31" s="12">
        <v>35</v>
      </c>
      <c r="AW31" s="13" t="s">
        <v>25</v>
      </c>
      <c r="AX31" s="12">
        <v>35</v>
      </c>
      <c r="AY31" s="13" t="s">
        <v>25</v>
      </c>
      <c r="AZ31" s="12">
        <v>40</v>
      </c>
      <c r="BA31" s="13" t="s">
        <v>25</v>
      </c>
      <c r="BB31" s="12" t="s">
        <v>25</v>
      </c>
      <c r="BC31" s="13" t="s">
        <v>25</v>
      </c>
      <c r="BD31" s="12">
        <v>40</v>
      </c>
    </row>
    <row r="32" spans="1:56" ht="15" customHeight="1" x14ac:dyDescent="0.2">
      <c r="A32" t="s">
        <v>58</v>
      </c>
      <c r="B32" s="12">
        <v>125</v>
      </c>
      <c r="C32" s="13">
        <v>0.88194439999999996</v>
      </c>
      <c r="D32" s="12">
        <v>140</v>
      </c>
      <c r="E32" s="13">
        <v>0.97916669999999995</v>
      </c>
      <c r="F32" s="12">
        <v>145</v>
      </c>
      <c r="G32" s="13">
        <v>1</v>
      </c>
      <c r="H32" s="12">
        <v>145</v>
      </c>
      <c r="I32" s="13">
        <v>1</v>
      </c>
      <c r="J32" s="12">
        <v>0</v>
      </c>
      <c r="K32" s="13">
        <v>0</v>
      </c>
      <c r="L32" s="12">
        <v>145</v>
      </c>
      <c r="M32" s="12">
        <v>150</v>
      </c>
      <c r="N32" s="13">
        <v>0.9736842</v>
      </c>
      <c r="O32" s="12">
        <v>150</v>
      </c>
      <c r="P32" s="13">
        <v>0.98684210000000006</v>
      </c>
      <c r="Q32" s="12">
        <v>150</v>
      </c>
      <c r="R32" s="13">
        <v>1</v>
      </c>
      <c r="S32" s="12">
        <v>150</v>
      </c>
      <c r="T32" s="13">
        <v>1</v>
      </c>
      <c r="U32" s="12">
        <v>0</v>
      </c>
      <c r="V32" s="13">
        <v>0</v>
      </c>
      <c r="W32" s="12">
        <v>150</v>
      </c>
      <c r="X32" s="12">
        <v>150</v>
      </c>
      <c r="Y32" s="13">
        <v>0.83977900000000005</v>
      </c>
      <c r="Z32" s="12">
        <v>175</v>
      </c>
      <c r="AA32" s="13">
        <v>0.97237569999999995</v>
      </c>
      <c r="AB32" s="12">
        <v>180</v>
      </c>
      <c r="AC32" s="13">
        <v>0.99447509999999995</v>
      </c>
      <c r="AD32" s="12">
        <v>180</v>
      </c>
      <c r="AE32" s="13">
        <v>1</v>
      </c>
      <c r="AF32" s="12">
        <v>0</v>
      </c>
      <c r="AG32" s="13">
        <v>0</v>
      </c>
      <c r="AH32" s="12">
        <v>180</v>
      </c>
      <c r="AI32" s="12">
        <v>135</v>
      </c>
      <c r="AJ32" s="13">
        <v>0.84177219999999997</v>
      </c>
      <c r="AK32" s="12">
        <v>155</v>
      </c>
      <c r="AL32" s="13">
        <v>0.96835439999999995</v>
      </c>
      <c r="AM32" s="12">
        <v>155</v>
      </c>
      <c r="AN32" s="13">
        <v>0.98734180000000005</v>
      </c>
      <c r="AO32" s="12">
        <v>160</v>
      </c>
      <c r="AP32" s="13">
        <v>1</v>
      </c>
      <c r="AQ32" s="12">
        <v>0</v>
      </c>
      <c r="AR32" s="13">
        <v>0</v>
      </c>
      <c r="AS32" s="12">
        <v>160</v>
      </c>
      <c r="AT32" s="12">
        <v>135</v>
      </c>
      <c r="AU32" s="13" t="s">
        <v>25</v>
      </c>
      <c r="AV32" s="12">
        <v>145</v>
      </c>
      <c r="AW32" s="13" t="s">
        <v>25</v>
      </c>
      <c r="AX32" s="12">
        <v>150</v>
      </c>
      <c r="AY32" s="13" t="s">
        <v>25</v>
      </c>
      <c r="AZ32" s="12">
        <v>150</v>
      </c>
      <c r="BA32" s="13" t="s">
        <v>25</v>
      </c>
      <c r="BB32" s="12" t="s">
        <v>25</v>
      </c>
      <c r="BC32" s="13" t="s">
        <v>25</v>
      </c>
      <c r="BD32" s="12">
        <v>155</v>
      </c>
    </row>
    <row r="33" spans="1:56" ht="15" customHeight="1" x14ac:dyDescent="0.2">
      <c r="A33" t="s">
        <v>75</v>
      </c>
      <c r="B33" s="12">
        <v>1290</v>
      </c>
      <c r="C33" s="13">
        <v>0.73129250000000001</v>
      </c>
      <c r="D33" s="12">
        <v>1505</v>
      </c>
      <c r="E33" s="13">
        <v>0.85374150000000004</v>
      </c>
      <c r="F33" s="12">
        <v>1625</v>
      </c>
      <c r="G33" s="13">
        <v>0.9217687</v>
      </c>
      <c r="H33" s="12">
        <v>1695</v>
      </c>
      <c r="I33" s="13">
        <v>0.96031750000000005</v>
      </c>
      <c r="J33" s="12">
        <v>70</v>
      </c>
      <c r="K33" s="13">
        <v>3.9682500000000002E-2</v>
      </c>
      <c r="L33" s="12">
        <v>1765</v>
      </c>
      <c r="M33" s="12">
        <v>1235</v>
      </c>
      <c r="N33" s="13">
        <v>0.70943610000000001</v>
      </c>
      <c r="O33" s="12">
        <v>1485</v>
      </c>
      <c r="P33" s="13">
        <v>0.85385500000000003</v>
      </c>
      <c r="Q33" s="12">
        <v>1650</v>
      </c>
      <c r="R33" s="13">
        <v>0.94879170000000002</v>
      </c>
      <c r="S33" s="12">
        <v>1700</v>
      </c>
      <c r="T33" s="13">
        <v>0.97698499999999999</v>
      </c>
      <c r="U33" s="12">
        <v>40</v>
      </c>
      <c r="V33" s="13">
        <v>2.3015000000000001E-2</v>
      </c>
      <c r="W33" s="12">
        <v>1740</v>
      </c>
      <c r="X33" s="12">
        <v>1145</v>
      </c>
      <c r="Y33" s="13">
        <v>0.67115270000000005</v>
      </c>
      <c r="Z33" s="12">
        <v>1465</v>
      </c>
      <c r="AA33" s="13">
        <v>0.85605620000000004</v>
      </c>
      <c r="AB33" s="12">
        <v>1640</v>
      </c>
      <c r="AC33" s="13">
        <v>0.95904040000000002</v>
      </c>
      <c r="AD33" s="12">
        <v>1690</v>
      </c>
      <c r="AE33" s="13">
        <v>0.98771209999999998</v>
      </c>
      <c r="AF33" s="12">
        <v>20</v>
      </c>
      <c r="AG33" s="13">
        <v>1.2287899999999999E-2</v>
      </c>
      <c r="AH33" s="12">
        <v>1710</v>
      </c>
      <c r="AI33" s="12">
        <v>1110</v>
      </c>
      <c r="AJ33" s="13">
        <v>0.61551250000000002</v>
      </c>
      <c r="AK33" s="12">
        <v>1455</v>
      </c>
      <c r="AL33" s="13">
        <v>0.80554020000000004</v>
      </c>
      <c r="AM33" s="12">
        <v>1625</v>
      </c>
      <c r="AN33" s="13">
        <v>0.90138499999999999</v>
      </c>
      <c r="AO33" s="12">
        <v>1740</v>
      </c>
      <c r="AP33" s="13">
        <v>0.96454289999999998</v>
      </c>
      <c r="AQ33" s="12">
        <v>65</v>
      </c>
      <c r="AR33" s="13">
        <v>3.5457099999999998E-2</v>
      </c>
      <c r="AS33" s="12">
        <v>1805</v>
      </c>
      <c r="AT33" s="12">
        <v>1070</v>
      </c>
      <c r="AU33" s="13">
        <v>0.60647359999999995</v>
      </c>
      <c r="AV33" s="12">
        <v>1425</v>
      </c>
      <c r="AW33" s="13">
        <v>0.80806359999999999</v>
      </c>
      <c r="AX33" s="12">
        <v>1635</v>
      </c>
      <c r="AY33" s="13">
        <v>0.92731399999999997</v>
      </c>
      <c r="AZ33" s="12">
        <v>1685</v>
      </c>
      <c r="BA33" s="13">
        <v>0.95797840000000001</v>
      </c>
      <c r="BB33" s="12">
        <v>75</v>
      </c>
      <c r="BC33" s="13">
        <v>4.2021599999999999E-2</v>
      </c>
      <c r="BD33" s="12">
        <v>1760</v>
      </c>
    </row>
    <row r="34" spans="1:56" ht="15" customHeight="1" x14ac:dyDescent="0.2">
      <c r="A34" t="s">
        <v>59</v>
      </c>
      <c r="B34" s="12">
        <v>35</v>
      </c>
      <c r="C34" s="13" t="s">
        <v>25</v>
      </c>
      <c r="D34" s="12">
        <v>55</v>
      </c>
      <c r="E34" s="13" t="s">
        <v>25</v>
      </c>
      <c r="F34" s="12">
        <v>60</v>
      </c>
      <c r="G34" s="13" t="s">
        <v>25</v>
      </c>
      <c r="H34" s="12">
        <v>60</v>
      </c>
      <c r="I34" s="13" t="s">
        <v>25</v>
      </c>
      <c r="J34" s="12" t="s">
        <v>25</v>
      </c>
      <c r="K34" s="13" t="s">
        <v>25</v>
      </c>
      <c r="L34" s="12">
        <v>65</v>
      </c>
      <c r="M34" s="12">
        <v>30</v>
      </c>
      <c r="N34" s="13" t="s">
        <v>25</v>
      </c>
      <c r="O34" s="12">
        <v>40</v>
      </c>
      <c r="P34" s="13" t="s">
        <v>25</v>
      </c>
      <c r="Q34" s="12">
        <v>40</v>
      </c>
      <c r="R34" s="13" t="s">
        <v>25</v>
      </c>
      <c r="S34" s="12">
        <v>40</v>
      </c>
      <c r="T34" s="13" t="s">
        <v>25</v>
      </c>
      <c r="U34" s="12" t="s">
        <v>25</v>
      </c>
      <c r="V34" s="13" t="s">
        <v>25</v>
      </c>
      <c r="W34" s="12">
        <v>40</v>
      </c>
      <c r="X34" s="12">
        <v>20</v>
      </c>
      <c r="Y34" s="13">
        <v>0.4583333</v>
      </c>
      <c r="Z34" s="12">
        <v>35</v>
      </c>
      <c r="AA34" s="13">
        <v>0.70833330000000005</v>
      </c>
      <c r="AB34" s="12">
        <v>50</v>
      </c>
      <c r="AC34" s="13">
        <v>1</v>
      </c>
      <c r="AD34" s="12">
        <v>50</v>
      </c>
      <c r="AE34" s="13">
        <v>1</v>
      </c>
      <c r="AF34" s="12">
        <v>0</v>
      </c>
      <c r="AG34" s="13">
        <v>0</v>
      </c>
      <c r="AH34" s="12">
        <v>50</v>
      </c>
      <c r="AI34" s="12">
        <v>20</v>
      </c>
      <c r="AJ34" s="13" t="s">
        <v>25</v>
      </c>
      <c r="AK34" s="12">
        <v>30</v>
      </c>
      <c r="AL34" s="13" t="s">
        <v>25</v>
      </c>
      <c r="AM34" s="12">
        <v>35</v>
      </c>
      <c r="AN34" s="13" t="s">
        <v>25</v>
      </c>
      <c r="AO34" s="12">
        <v>40</v>
      </c>
      <c r="AP34" s="13" t="s">
        <v>25</v>
      </c>
      <c r="AQ34" s="12" t="s">
        <v>25</v>
      </c>
      <c r="AR34" s="13" t="s">
        <v>25</v>
      </c>
      <c r="AS34" s="12">
        <v>45</v>
      </c>
      <c r="AT34" s="12" t="s">
        <v>25</v>
      </c>
      <c r="AU34" s="13" t="s">
        <v>25</v>
      </c>
      <c r="AV34" s="12">
        <v>10</v>
      </c>
      <c r="AW34" s="13" t="s">
        <v>25</v>
      </c>
      <c r="AX34" s="12">
        <v>20</v>
      </c>
      <c r="AY34" s="13" t="s">
        <v>25</v>
      </c>
      <c r="AZ34" s="12">
        <v>30</v>
      </c>
      <c r="BA34" s="13" t="s">
        <v>25</v>
      </c>
      <c r="BB34" s="12">
        <v>5</v>
      </c>
      <c r="BC34" s="13" t="s">
        <v>25</v>
      </c>
      <c r="BD34" s="12">
        <v>35</v>
      </c>
    </row>
    <row r="35" spans="1:56" ht="15" customHeight="1" x14ac:dyDescent="0.2">
      <c r="A35" t="s">
        <v>60</v>
      </c>
      <c r="B35" s="12">
        <v>445</v>
      </c>
      <c r="C35" s="13">
        <v>0.65065499999999998</v>
      </c>
      <c r="D35" s="12">
        <v>575</v>
      </c>
      <c r="E35" s="13">
        <v>0.8355167</v>
      </c>
      <c r="F35" s="12">
        <v>640</v>
      </c>
      <c r="G35" s="13">
        <v>0.92867540000000004</v>
      </c>
      <c r="H35" s="12">
        <v>665</v>
      </c>
      <c r="I35" s="13">
        <v>0.97088790000000003</v>
      </c>
      <c r="J35" s="12">
        <v>20</v>
      </c>
      <c r="K35" s="13">
        <v>2.9112099999999998E-2</v>
      </c>
      <c r="L35" s="12">
        <v>685</v>
      </c>
      <c r="M35" s="12">
        <v>495</v>
      </c>
      <c r="N35" s="13" t="s">
        <v>25</v>
      </c>
      <c r="O35" s="12">
        <v>565</v>
      </c>
      <c r="P35" s="13" t="s">
        <v>25</v>
      </c>
      <c r="Q35" s="12">
        <v>605</v>
      </c>
      <c r="R35" s="13" t="s">
        <v>25</v>
      </c>
      <c r="S35" s="12">
        <v>610</v>
      </c>
      <c r="T35" s="13" t="s">
        <v>25</v>
      </c>
      <c r="U35" s="12" t="s">
        <v>25</v>
      </c>
      <c r="V35" s="13" t="s">
        <v>25</v>
      </c>
      <c r="W35" s="12">
        <v>615</v>
      </c>
      <c r="X35" s="12">
        <v>415</v>
      </c>
      <c r="Y35" s="13" t="s">
        <v>25</v>
      </c>
      <c r="Z35" s="12">
        <v>560</v>
      </c>
      <c r="AA35" s="13" t="s">
        <v>25</v>
      </c>
      <c r="AB35" s="12">
        <v>625</v>
      </c>
      <c r="AC35" s="13" t="s">
        <v>25</v>
      </c>
      <c r="AD35" s="12">
        <v>635</v>
      </c>
      <c r="AE35" s="13" t="s">
        <v>25</v>
      </c>
      <c r="AF35" s="12" t="s">
        <v>25</v>
      </c>
      <c r="AG35" s="13" t="s">
        <v>25</v>
      </c>
      <c r="AH35" s="12">
        <v>635</v>
      </c>
      <c r="AI35" s="12">
        <v>400</v>
      </c>
      <c r="AJ35" s="13">
        <v>0.61751149999999999</v>
      </c>
      <c r="AK35" s="12">
        <v>540</v>
      </c>
      <c r="AL35" s="13">
        <v>0.82949309999999998</v>
      </c>
      <c r="AM35" s="12">
        <v>605</v>
      </c>
      <c r="AN35" s="13">
        <v>0.93087560000000003</v>
      </c>
      <c r="AO35" s="12">
        <v>640</v>
      </c>
      <c r="AP35" s="13">
        <v>0.9831029</v>
      </c>
      <c r="AQ35" s="12">
        <v>10</v>
      </c>
      <c r="AR35" s="13">
        <v>1.6897100000000002E-2</v>
      </c>
      <c r="AS35" s="12">
        <v>650</v>
      </c>
      <c r="AT35" s="12">
        <v>370</v>
      </c>
      <c r="AU35" s="13">
        <v>0.55891239999999998</v>
      </c>
      <c r="AV35" s="12">
        <v>500</v>
      </c>
      <c r="AW35" s="13">
        <v>0.75830819999999999</v>
      </c>
      <c r="AX35" s="12">
        <v>600</v>
      </c>
      <c r="AY35" s="13">
        <v>0.90785499999999997</v>
      </c>
      <c r="AZ35" s="12">
        <v>625</v>
      </c>
      <c r="BA35" s="13">
        <v>0.94712989999999997</v>
      </c>
      <c r="BB35" s="12">
        <v>35</v>
      </c>
      <c r="BC35" s="13">
        <v>5.2870100000000003E-2</v>
      </c>
      <c r="BD35" s="12">
        <v>660</v>
      </c>
    </row>
    <row r="36" spans="1:56" ht="15" customHeight="1" x14ac:dyDescent="0.2">
      <c r="A36" t="s">
        <v>61</v>
      </c>
      <c r="B36" s="12">
        <v>200</v>
      </c>
      <c r="C36" s="13" t="s">
        <v>25</v>
      </c>
      <c r="D36" s="12">
        <v>230</v>
      </c>
      <c r="E36" s="13" t="s">
        <v>25</v>
      </c>
      <c r="F36" s="12">
        <v>240</v>
      </c>
      <c r="G36" s="13" t="s">
        <v>25</v>
      </c>
      <c r="H36" s="12">
        <v>240</v>
      </c>
      <c r="I36" s="13" t="s">
        <v>25</v>
      </c>
      <c r="J36" s="12" t="s">
        <v>25</v>
      </c>
      <c r="K36" s="13" t="s">
        <v>25</v>
      </c>
      <c r="L36" s="12">
        <v>240</v>
      </c>
      <c r="M36" s="12">
        <v>220</v>
      </c>
      <c r="N36" s="13">
        <v>0.92887030000000004</v>
      </c>
      <c r="O36" s="12">
        <v>235</v>
      </c>
      <c r="P36" s="13">
        <v>0.99163179999999995</v>
      </c>
      <c r="Q36" s="12">
        <v>240</v>
      </c>
      <c r="R36" s="13">
        <v>1</v>
      </c>
      <c r="S36" s="12">
        <v>240</v>
      </c>
      <c r="T36" s="13">
        <v>1</v>
      </c>
      <c r="U36" s="12">
        <v>0</v>
      </c>
      <c r="V36" s="13">
        <v>0</v>
      </c>
      <c r="W36" s="12">
        <v>240</v>
      </c>
      <c r="X36" s="12">
        <v>190</v>
      </c>
      <c r="Y36" s="13">
        <v>0.88262910000000006</v>
      </c>
      <c r="Z36" s="12">
        <v>210</v>
      </c>
      <c r="AA36" s="13">
        <v>0.98591549999999994</v>
      </c>
      <c r="AB36" s="12">
        <v>215</v>
      </c>
      <c r="AC36" s="13">
        <v>1</v>
      </c>
      <c r="AD36" s="12">
        <v>215</v>
      </c>
      <c r="AE36" s="13">
        <v>1</v>
      </c>
      <c r="AF36" s="12">
        <v>0</v>
      </c>
      <c r="AG36" s="13">
        <v>0</v>
      </c>
      <c r="AH36" s="12">
        <v>215</v>
      </c>
      <c r="AI36" s="12">
        <v>180</v>
      </c>
      <c r="AJ36" s="13" t="s">
        <v>25</v>
      </c>
      <c r="AK36" s="12">
        <v>220</v>
      </c>
      <c r="AL36" s="13" t="s">
        <v>25</v>
      </c>
      <c r="AM36" s="12">
        <v>225</v>
      </c>
      <c r="AN36" s="13" t="s">
        <v>25</v>
      </c>
      <c r="AO36" s="12">
        <v>230</v>
      </c>
      <c r="AP36" s="13" t="s">
        <v>25</v>
      </c>
      <c r="AQ36" s="12" t="s">
        <v>25</v>
      </c>
      <c r="AR36" s="13" t="s">
        <v>25</v>
      </c>
      <c r="AS36" s="12">
        <v>230</v>
      </c>
      <c r="AT36" s="12">
        <v>195</v>
      </c>
      <c r="AU36" s="13">
        <v>0.83829790000000004</v>
      </c>
      <c r="AV36" s="12">
        <v>220</v>
      </c>
      <c r="AW36" s="13">
        <v>0.94042550000000003</v>
      </c>
      <c r="AX36" s="12">
        <v>230</v>
      </c>
      <c r="AY36" s="13">
        <v>0.98723399999999994</v>
      </c>
      <c r="AZ36" s="12">
        <v>235</v>
      </c>
      <c r="BA36" s="13">
        <v>1</v>
      </c>
      <c r="BB36" s="12">
        <v>0</v>
      </c>
      <c r="BC36" s="13">
        <v>0</v>
      </c>
      <c r="BD36" s="12">
        <v>235</v>
      </c>
    </row>
    <row r="37" spans="1:56" ht="15" customHeight="1" x14ac:dyDescent="0.2">
      <c r="A37" t="s">
        <v>62</v>
      </c>
      <c r="B37" s="12">
        <v>20</v>
      </c>
      <c r="C37" s="13">
        <v>0.45238099999999998</v>
      </c>
      <c r="D37" s="12">
        <v>30</v>
      </c>
      <c r="E37" s="13">
        <v>0.69047619999999998</v>
      </c>
      <c r="F37" s="12">
        <v>35</v>
      </c>
      <c r="G37" s="13">
        <v>0.88095239999999997</v>
      </c>
      <c r="H37" s="12">
        <v>40</v>
      </c>
      <c r="I37" s="13">
        <v>1</v>
      </c>
      <c r="J37" s="12">
        <v>0</v>
      </c>
      <c r="K37" s="13">
        <v>0</v>
      </c>
      <c r="L37" s="12">
        <v>40</v>
      </c>
      <c r="M37" s="12">
        <v>35</v>
      </c>
      <c r="N37" s="13">
        <v>0.75</v>
      </c>
      <c r="O37" s="12">
        <v>40</v>
      </c>
      <c r="P37" s="13">
        <v>0.95454550000000005</v>
      </c>
      <c r="Q37" s="12">
        <v>45</v>
      </c>
      <c r="R37" s="13">
        <v>1</v>
      </c>
      <c r="S37" s="12">
        <v>45</v>
      </c>
      <c r="T37" s="13">
        <v>1</v>
      </c>
      <c r="U37" s="12">
        <v>0</v>
      </c>
      <c r="V37" s="13">
        <v>0</v>
      </c>
      <c r="W37" s="12">
        <v>45</v>
      </c>
      <c r="X37" s="12">
        <v>25</v>
      </c>
      <c r="Y37" s="13">
        <v>0.66666669999999995</v>
      </c>
      <c r="Z37" s="12">
        <v>35</v>
      </c>
      <c r="AA37" s="13">
        <v>0.9487179</v>
      </c>
      <c r="AB37" s="12">
        <v>40</v>
      </c>
      <c r="AC37" s="13">
        <v>1</v>
      </c>
      <c r="AD37" s="12">
        <v>40</v>
      </c>
      <c r="AE37" s="13">
        <v>1</v>
      </c>
      <c r="AF37" s="12">
        <v>0</v>
      </c>
      <c r="AG37" s="13">
        <v>0</v>
      </c>
      <c r="AH37" s="12">
        <v>40</v>
      </c>
      <c r="AI37" s="12">
        <v>5</v>
      </c>
      <c r="AJ37" s="13" t="s">
        <v>25</v>
      </c>
      <c r="AK37" s="12">
        <v>10</v>
      </c>
      <c r="AL37" s="13" t="s">
        <v>25</v>
      </c>
      <c r="AM37" s="12">
        <v>15</v>
      </c>
      <c r="AN37" s="13" t="s">
        <v>25</v>
      </c>
      <c r="AO37" s="12">
        <v>15</v>
      </c>
      <c r="AP37" s="13" t="s">
        <v>25</v>
      </c>
      <c r="AQ37" s="12" t="s">
        <v>25</v>
      </c>
      <c r="AR37" s="13" t="s">
        <v>25</v>
      </c>
      <c r="AS37" s="12">
        <v>15</v>
      </c>
      <c r="AT37" s="12">
        <v>10</v>
      </c>
      <c r="AU37" s="13">
        <v>0.375</v>
      </c>
      <c r="AV37" s="12">
        <v>15</v>
      </c>
      <c r="AW37" s="13">
        <v>0.58333330000000005</v>
      </c>
      <c r="AX37" s="12">
        <v>25</v>
      </c>
      <c r="AY37" s="13">
        <v>1</v>
      </c>
      <c r="AZ37" s="12">
        <v>25</v>
      </c>
      <c r="BA37" s="13">
        <v>1</v>
      </c>
      <c r="BB37" s="12">
        <v>0</v>
      </c>
      <c r="BC37" s="13">
        <v>0</v>
      </c>
      <c r="BD37" s="12">
        <v>25</v>
      </c>
    </row>
    <row r="38" spans="1:56" ht="15" customHeight="1" x14ac:dyDescent="0.2">
      <c r="A38" t="s">
        <v>135</v>
      </c>
      <c r="B38" s="12">
        <v>35</v>
      </c>
      <c r="C38" s="13">
        <v>0.43037969999999998</v>
      </c>
      <c r="D38" s="12">
        <v>50</v>
      </c>
      <c r="E38" s="13">
        <v>0.60759490000000005</v>
      </c>
      <c r="F38" s="12">
        <v>65</v>
      </c>
      <c r="G38" s="13">
        <v>0.83544300000000005</v>
      </c>
      <c r="H38" s="12">
        <v>70</v>
      </c>
      <c r="I38" s="13">
        <v>0.89873420000000004</v>
      </c>
      <c r="J38" s="12">
        <v>10</v>
      </c>
      <c r="K38" s="13">
        <v>0.1012658</v>
      </c>
      <c r="L38" s="12">
        <v>80</v>
      </c>
      <c r="M38" s="12">
        <v>55</v>
      </c>
      <c r="N38" s="13" t="s">
        <v>25</v>
      </c>
      <c r="O38" s="12">
        <v>70</v>
      </c>
      <c r="P38" s="13" t="s">
        <v>25</v>
      </c>
      <c r="Q38" s="12">
        <v>70</v>
      </c>
      <c r="R38" s="13" t="s">
        <v>25</v>
      </c>
      <c r="S38" s="12">
        <v>75</v>
      </c>
      <c r="T38" s="13" t="s">
        <v>25</v>
      </c>
      <c r="U38" s="12" t="s">
        <v>25</v>
      </c>
      <c r="V38" s="13" t="s">
        <v>25</v>
      </c>
      <c r="W38" s="12">
        <v>75</v>
      </c>
      <c r="X38" s="12">
        <v>50</v>
      </c>
      <c r="Y38" s="13" t="s">
        <v>25</v>
      </c>
      <c r="Z38" s="12">
        <v>65</v>
      </c>
      <c r="AA38" s="13" t="s">
        <v>25</v>
      </c>
      <c r="AB38" s="12">
        <v>75</v>
      </c>
      <c r="AC38" s="13" t="s">
        <v>25</v>
      </c>
      <c r="AD38" s="12">
        <v>75</v>
      </c>
      <c r="AE38" s="13" t="s">
        <v>25</v>
      </c>
      <c r="AF38" s="12" t="s">
        <v>25</v>
      </c>
      <c r="AG38" s="13" t="s">
        <v>25</v>
      </c>
      <c r="AH38" s="12">
        <v>75</v>
      </c>
      <c r="AI38" s="12">
        <v>55</v>
      </c>
      <c r="AJ38" s="13">
        <v>0.48648649999999999</v>
      </c>
      <c r="AK38" s="12">
        <v>75</v>
      </c>
      <c r="AL38" s="13">
        <v>0.67567569999999999</v>
      </c>
      <c r="AM38" s="12">
        <v>90</v>
      </c>
      <c r="AN38" s="13">
        <v>0.81081080000000005</v>
      </c>
      <c r="AO38" s="12">
        <v>100</v>
      </c>
      <c r="AP38" s="13">
        <v>0.90990990000000005</v>
      </c>
      <c r="AQ38" s="12">
        <v>10</v>
      </c>
      <c r="AR38" s="13">
        <v>9.0090100000000006E-2</v>
      </c>
      <c r="AS38" s="12">
        <v>110</v>
      </c>
      <c r="AT38" s="12">
        <v>45</v>
      </c>
      <c r="AU38" s="13">
        <v>0.3495935</v>
      </c>
      <c r="AV38" s="12">
        <v>75</v>
      </c>
      <c r="AW38" s="13">
        <v>0.59349589999999997</v>
      </c>
      <c r="AX38" s="12">
        <v>90</v>
      </c>
      <c r="AY38" s="13">
        <v>0.73170729999999995</v>
      </c>
      <c r="AZ38" s="12">
        <v>105</v>
      </c>
      <c r="BA38" s="13">
        <v>0.85365849999999999</v>
      </c>
      <c r="BB38" s="12">
        <v>20</v>
      </c>
      <c r="BC38" s="13">
        <v>0.14634150000000001</v>
      </c>
      <c r="BD38" s="12">
        <v>125</v>
      </c>
    </row>
    <row r="39" spans="1:56" ht="15" customHeight="1" x14ac:dyDescent="0.2">
      <c r="A39" t="s">
        <v>143</v>
      </c>
      <c r="B39" s="12">
        <v>50</v>
      </c>
      <c r="C39" s="13">
        <v>0.41269840000000002</v>
      </c>
      <c r="D39" s="12">
        <v>100</v>
      </c>
      <c r="E39" s="13">
        <v>0.8015873</v>
      </c>
      <c r="F39" s="12">
        <v>120</v>
      </c>
      <c r="G39" s="13">
        <v>0.96031750000000005</v>
      </c>
      <c r="H39" s="12">
        <v>125</v>
      </c>
      <c r="I39" s="13">
        <v>1</v>
      </c>
      <c r="J39" s="12">
        <v>0</v>
      </c>
      <c r="K39" s="13">
        <v>0</v>
      </c>
      <c r="L39" s="12">
        <v>125</v>
      </c>
      <c r="M39" s="12">
        <v>90</v>
      </c>
      <c r="N39" s="13">
        <v>0.65942029999999996</v>
      </c>
      <c r="O39" s="12">
        <v>125</v>
      </c>
      <c r="P39" s="13">
        <v>0.92028989999999999</v>
      </c>
      <c r="Q39" s="12">
        <v>140</v>
      </c>
      <c r="R39" s="13">
        <v>1</v>
      </c>
      <c r="S39" s="12">
        <v>140</v>
      </c>
      <c r="T39" s="13">
        <v>1</v>
      </c>
      <c r="U39" s="12">
        <v>0</v>
      </c>
      <c r="V39" s="13">
        <v>0</v>
      </c>
      <c r="W39" s="12">
        <v>140</v>
      </c>
      <c r="X39" s="12">
        <v>65</v>
      </c>
      <c r="Y39" s="13">
        <v>0.61111110000000002</v>
      </c>
      <c r="Z39" s="12">
        <v>95</v>
      </c>
      <c r="AA39" s="13">
        <v>0.87037039999999999</v>
      </c>
      <c r="AB39" s="12">
        <v>110</v>
      </c>
      <c r="AC39" s="13">
        <v>1</v>
      </c>
      <c r="AD39" s="12">
        <v>110</v>
      </c>
      <c r="AE39" s="13">
        <v>1</v>
      </c>
      <c r="AF39" s="12">
        <v>0</v>
      </c>
      <c r="AG39" s="13">
        <v>0</v>
      </c>
      <c r="AH39" s="12">
        <v>110</v>
      </c>
      <c r="AI39" s="12">
        <v>60</v>
      </c>
      <c r="AJ39" s="13">
        <v>0.4645669</v>
      </c>
      <c r="AK39" s="12">
        <v>100</v>
      </c>
      <c r="AL39" s="13">
        <v>0.79527559999999997</v>
      </c>
      <c r="AM39" s="12">
        <v>120</v>
      </c>
      <c r="AN39" s="13">
        <v>0.92913389999999996</v>
      </c>
      <c r="AO39" s="12">
        <v>125</v>
      </c>
      <c r="AP39" s="13">
        <v>1</v>
      </c>
      <c r="AQ39" s="12">
        <v>0</v>
      </c>
      <c r="AR39" s="13">
        <v>0</v>
      </c>
      <c r="AS39" s="12">
        <v>125</v>
      </c>
      <c r="AT39" s="12">
        <v>75</v>
      </c>
      <c r="AU39" s="13">
        <v>0.5</v>
      </c>
      <c r="AV39" s="12">
        <v>110</v>
      </c>
      <c r="AW39" s="13">
        <v>0.74657530000000005</v>
      </c>
      <c r="AX39" s="12">
        <v>135</v>
      </c>
      <c r="AY39" s="13">
        <v>0.92465750000000002</v>
      </c>
      <c r="AZ39" s="12">
        <v>140</v>
      </c>
      <c r="BA39" s="13">
        <v>0.95205479999999998</v>
      </c>
      <c r="BB39" s="12">
        <v>5</v>
      </c>
      <c r="BC39" s="13">
        <v>4.79452E-2</v>
      </c>
      <c r="BD39" s="12">
        <v>145</v>
      </c>
    </row>
    <row r="40" spans="1:56" ht="15" customHeight="1" x14ac:dyDescent="0.2">
      <c r="A40" t="s">
        <v>34</v>
      </c>
      <c r="B40" s="12">
        <v>240</v>
      </c>
      <c r="C40" s="13">
        <v>0.51939659999999999</v>
      </c>
      <c r="D40" s="12">
        <v>415</v>
      </c>
      <c r="E40" s="13">
        <v>0.89008620000000005</v>
      </c>
      <c r="F40" s="12">
        <v>450</v>
      </c>
      <c r="G40" s="13">
        <v>0.97198280000000004</v>
      </c>
      <c r="H40" s="12">
        <v>465</v>
      </c>
      <c r="I40" s="13">
        <v>1</v>
      </c>
      <c r="J40" s="12">
        <v>0</v>
      </c>
      <c r="K40" s="13">
        <v>0</v>
      </c>
      <c r="L40" s="12">
        <v>465</v>
      </c>
      <c r="M40" s="12">
        <v>345</v>
      </c>
      <c r="N40" s="13">
        <v>0.76888889999999999</v>
      </c>
      <c r="O40" s="12">
        <v>415</v>
      </c>
      <c r="P40" s="13">
        <v>0.92444440000000005</v>
      </c>
      <c r="Q40" s="12">
        <v>450</v>
      </c>
      <c r="R40" s="13">
        <v>0.99777780000000005</v>
      </c>
      <c r="S40" s="12">
        <v>450</v>
      </c>
      <c r="T40" s="13">
        <v>1</v>
      </c>
      <c r="U40" s="12">
        <v>0</v>
      </c>
      <c r="V40" s="13">
        <v>0</v>
      </c>
      <c r="W40" s="12">
        <v>450</v>
      </c>
      <c r="X40" s="12">
        <v>285</v>
      </c>
      <c r="Y40" s="13" t="s">
        <v>25</v>
      </c>
      <c r="Z40" s="12">
        <v>385</v>
      </c>
      <c r="AA40" s="13" t="s">
        <v>25</v>
      </c>
      <c r="AB40" s="12">
        <v>410</v>
      </c>
      <c r="AC40" s="13" t="s">
        <v>25</v>
      </c>
      <c r="AD40" s="12">
        <v>410</v>
      </c>
      <c r="AE40" s="13" t="s">
        <v>25</v>
      </c>
      <c r="AF40" s="12" t="s">
        <v>25</v>
      </c>
      <c r="AG40" s="13" t="s">
        <v>25</v>
      </c>
      <c r="AH40" s="12">
        <v>415</v>
      </c>
      <c r="AI40" s="12">
        <v>215</v>
      </c>
      <c r="AJ40" s="13">
        <v>0.58196720000000002</v>
      </c>
      <c r="AK40" s="12">
        <v>325</v>
      </c>
      <c r="AL40" s="13">
        <v>0.88797809999999999</v>
      </c>
      <c r="AM40" s="12">
        <v>360</v>
      </c>
      <c r="AN40" s="13">
        <v>0.9836066</v>
      </c>
      <c r="AO40" s="12">
        <v>365</v>
      </c>
      <c r="AP40" s="13">
        <v>1</v>
      </c>
      <c r="AQ40" s="12">
        <v>0</v>
      </c>
      <c r="AR40" s="13">
        <v>0</v>
      </c>
      <c r="AS40" s="12">
        <v>365</v>
      </c>
      <c r="AT40" s="12">
        <v>170</v>
      </c>
      <c r="AU40" s="13" t="s">
        <v>25</v>
      </c>
      <c r="AV40" s="12">
        <v>330</v>
      </c>
      <c r="AW40" s="13" t="s">
        <v>25</v>
      </c>
      <c r="AX40" s="12">
        <v>380</v>
      </c>
      <c r="AY40" s="13" t="s">
        <v>25</v>
      </c>
      <c r="AZ40" s="12">
        <v>390</v>
      </c>
      <c r="BA40" s="13" t="s">
        <v>25</v>
      </c>
      <c r="BB40" s="12" t="s">
        <v>25</v>
      </c>
      <c r="BC40" s="13" t="s">
        <v>25</v>
      </c>
      <c r="BD40" s="12">
        <v>390</v>
      </c>
    </row>
    <row r="41" spans="1:56" ht="15" customHeight="1" x14ac:dyDescent="0.2">
      <c r="A41" t="s">
        <v>64</v>
      </c>
      <c r="B41" s="12">
        <v>455</v>
      </c>
      <c r="C41" s="13">
        <v>0.62774730000000001</v>
      </c>
      <c r="D41" s="12">
        <v>580</v>
      </c>
      <c r="E41" s="13">
        <v>0.79945049999999995</v>
      </c>
      <c r="F41" s="12">
        <v>670</v>
      </c>
      <c r="G41" s="13">
        <v>0.9217033</v>
      </c>
      <c r="H41" s="12">
        <v>715</v>
      </c>
      <c r="I41" s="13">
        <v>0.98351650000000002</v>
      </c>
      <c r="J41" s="12">
        <v>10</v>
      </c>
      <c r="K41" s="13">
        <v>1.6483500000000002E-2</v>
      </c>
      <c r="L41" s="12">
        <v>730</v>
      </c>
      <c r="M41" s="12">
        <v>530</v>
      </c>
      <c r="N41" s="13">
        <v>0.71045579999999997</v>
      </c>
      <c r="O41" s="12">
        <v>645</v>
      </c>
      <c r="P41" s="13">
        <v>0.86461129999999997</v>
      </c>
      <c r="Q41" s="12">
        <v>710</v>
      </c>
      <c r="R41" s="13">
        <v>0.95308309999999996</v>
      </c>
      <c r="S41" s="12">
        <v>730</v>
      </c>
      <c r="T41" s="13">
        <v>0.97855230000000004</v>
      </c>
      <c r="U41" s="12">
        <v>15</v>
      </c>
      <c r="V41" s="13">
        <v>2.14477E-2</v>
      </c>
      <c r="W41" s="12">
        <v>745</v>
      </c>
      <c r="X41" s="12">
        <v>530</v>
      </c>
      <c r="Y41" s="13">
        <v>0.68652849999999999</v>
      </c>
      <c r="Z41" s="12">
        <v>690</v>
      </c>
      <c r="AA41" s="13">
        <v>0.89507769999999998</v>
      </c>
      <c r="AB41" s="12">
        <v>755</v>
      </c>
      <c r="AC41" s="13">
        <v>0.9792746</v>
      </c>
      <c r="AD41" s="12">
        <v>770</v>
      </c>
      <c r="AE41" s="13">
        <v>1</v>
      </c>
      <c r="AF41" s="12">
        <v>0</v>
      </c>
      <c r="AG41" s="13">
        <v>0</v>
      </c>
      <c r="AH41" s="12">
        <v>770</v>
      </c>
      <c r="AI41" s="12">
        <v>470</v>
      </c>
      <c r="AJ41" s="13">
        <v>0.57579460000000005</v>
      </c>
      <c r="AK41" s="12">
        <v>670</v>
      </c>
      <c r="AL41" s="13">
        <v>0.81662590000000002</v>
      </c>
      <c r="AM41" s="12">
        <v>760</v>
      </c>
      <c r="AN41" s="13">
        <v>0.93154029999999999</v>
      </c>
      <c r="AO41" s="12">
        <v>805</v>
      </c>
      <c r="AP41" s="13">
        <v>0.98533009999999999</v>
      </c>
      <c r="AQ41" s="12">
        <v>10</v>
      </c>
      <c r="AR41" s="13">
        <v>1.46699E-2</v>
      </c>
      <c r="AS41" s="12">
        <v>820</v>
      </c>
      <c r="AT41" s="12">
        <v>440</v>
      </c>
      <c r="AU41" s="13">
        <v>0.51650940000000001</v>
      </c>
      <c r="AV41" s="12">
        <v>640</v>
      </c>
      <c r="AW41" s="13">
        <v>0.75589620000000002</v>
      </c>
      <c r="AX41" s="12">
        <v>770</v>
      </c>
      <c r="AY41" s="13">
        <v>0.9103774</v>
      </c>
      <c r="AZ41" s="12">
        <v>815</v>
      </c>
      <c r="BA41" s="13">
        <v>0.95872639999999998</v>
      </c>
      <c r="BB41" s="12">
        <v>35</v>
      </c>
      <c r="BC41" s="13">
        <v>4.1273600000000001E-2</v>
      </c>
      <c r="BD41" s="12">
        <v>850</v>
      </c>
    </row>
    <row r="42" spans="1:56" ht="15" customHeight="1" x14ac:dyDescent="0.2">
      <c r="A42" t="s">
        <v>144</v>
      </c>
      <c r="B42" s="12">
        <v>40</v>
      </c>
      <c r="C42" s="13" t="s">
        <v>25</v>
      </c>
      <c r="D42" s="12">
        <v>60</v>
      </c>
      <c r="E42" s="13" t="s">
        <v>25</v>
      </c>
      <c r="F42" s="12">
        <v>80</v>
      </c>
      <c r="G42" s="13" t="s">
        <v>25</v>
      </c>
      <c r="H42" s="12">
        <v>90</v>
      </c>
      <c r="I42" s="13" t="s">
        <v>25</v>
      </c>
      <c r="J42" s="12" t="s">
        <v>25</v>
      </c>
      <c r="K42" s="13" t="s">
        <v>25</v>
      </c>
      <c r="L42" s="12">
        <v>90</v>
      </c>
      <c r="M42" s="12">
        <v>45</v>
      </c>
      <c r="N42" s="13" t="s">
        <v>25</v>
      </c>
      <c r="O42" s="12">
        <v>65</v>
      </c>
      <c r="P42" s="13" t="s">
        <v>25</v>
      </c>
      <c r="Q42" s="12">
        <v>70</v>
      </c>
      <c r="R42" s="13" t="s">
        <v>25</v>
      </c>
      <c r="S42" s="12">
        <v>70</v>
      </c>
      <c r="T42" s="13" t="s">
        <v>25</v>
      </c>
      <c r="U42" s="12" t="s">
        <v>25</v>
      </c>
      <c r="V42" s="13" t="s">
        <v>25</v>
      </c>
      <c r="W42" s="12">
        <v>75</v>
      </c>
      <c r="X42" s="12">
        <v>30</v>
      </c>
      <c r="Y42" s="13">
        <v>0.625</v>
      </c>
      <c r="Z42" s="12">
        <v>45</v>
      </c>
      <c r="AA42" s="13">
        <v>0.91666669999999995</v>
      </c>
      <c r="AB42" s="12">
        <v>50</v>
      </c>
      <c r="AC42" s="13">
        <v>1</v>
      </c>
      <c r="AD42" s="12">
        <v>50</v>
      </c>
      <c r="AE42" s="13">
        <v>1</v>
      </c>
      <c r="AF42" s="12">
        <v>0</v>
      </c>
      <c r="AG42" s="13">
        <v>0</v>
      </c>
      <c r="AH42" s="12">
        <v>50</v>
      </c>
      <c r="AI42" s="12">
        <v>25</v>
      </c>
      <c r="AJ42" s="13">
        <v>0.63157890000000005</v>
      </c>
      <c r="AK42" s="12">
        <v>30</v>
      </c>
      <c r="AL42" s="13">
        <v>0.84210529999999995</v>
      </c>
      <c r="AM42" s="12">
        <v>35</v>
      </c>
      <c r="AN42" s="13">
        <v>0.9210526</v>
      </c>
      <c r="AO42" s="12">
        <v>40</v>
      </c>
      <c r="AP42" s="13">
        <v>1</v>
      </c>
      <c r="AQ42" s="12">
        <v>0</v>
      </c>
      <c r="AR42" s="13">
        <v>0</v>
      </c>
      <c r="AS42" s="12">
        <v>40</v>
      </c>
      <c r="AT42" s="12">
        <v>20</v>
      </c>
      <c r="AU42" s="13" t="s">
        <v>25</v>
      </c>
      <c r="AV42" s="12">
        <v>30</v>
      </c>
      <c r="AW42" s="13" t="s">
        <v>25</v>
      </c>
      <c r="AX42" s="12">
        <v>35</v>
      </c>
      <c r="AY42" s="13" t="s">
        <v>25</v>
      </c>
      <c r="AZ42" s="12">
        <v>35</v>
      </c>
      <c r="BA42" s="13" t="s">
        <v>25</v>
      </c>
      <c r="BB42" s="12" t="s">
        <v>25</v>
      </c>
      <c r="BC42" s="13" t="s">
        <v>25</v>
      </c>
      <c r="BD42" s="12">
        <v>40</v>
      </c>
    </row>
    <row r="43" spans="1:56" ht="15" customHeight="1" x14ac:dyDescent="0.2">
      <c r="A43" t="s">
        <v>139</v>
      </c>
      <c r="B43" s="12">
        <v>85</v>
      </c>
      <c r="C43" s="13">
        <v>0.32818530000000001</v>
      </c>
      <c r="D43" s="12">
        <v>160</v>
      </c>
      <c r="E43" s="13">
        <v>0.6216216</v>
      </c>
      <c r="F43" s="12">
        <v>215</v>
      </c>
      <c r="G43" s="13">
        <v>0.83397679999999996</v>
      </c>
      <c r="H43" s="12">
        <v>240</v>
      </c>
      <c r="I43" s="13">
        <v>0.93050189999999999</v>
      </c>
      <c r="J43" s="12">
        <v>20</v>
      </c>
      <c r="K43" s="13">
        <v>6.9498099999999993E-2</v>
      </c>
      <c r="L43" s="12">
        <v>260</v>
      </c>
      <c r="M43" s="12">
        <v>145</v>
      </c>
      <c r="N43" s="13">
        <v>0.74111680000000002</v>
      </c>
      <c r="O43" s="12">
        <v>180</v>
      </c>
      <c r="P43" s="13">
        <v>0.92385790000000001</v>
      </c>
      <c r="Q43" s="12">
        <v>195</v>
      </c>
      <c r="R43" s="13">
        <v>0.98477159999999997</v>
      </c>
      <c r="S43" s="12">
        <v>195</v>
      </c>
      <c r="T43" s="13">
        <v>1</v>
      </c>
      <c r="U43" s="12">
        <v>0</v>
      </c>
      <c r="V43" s="13">
        <v>0</v>
      </c>
      <c r="W43" s="12">
        <v>195</v>
      </c>
      <c r="X43" s="12">
        <v>100</v>
      </c>
      <c r="Y43" s="13" t="s">
        <v>25</v>
      </c>
      <c r="Z43" s="12">
        <v>140</v>
      </c>
      <c r="AA43" s="13" t="s">
        <v>25</v>
      </c>
      <c r="AB43" s="12">
        <v>165</v>
      </c>
      <c r="AC43" s="13" t="s">
        <v>25</v>
      </c>
      <c r="AD43" s="12">
        <v>165</v>
      </c>
      <c r="AE43" s="13" t="s">
        <v>25</v>
      </c>
      <c r="AF43" s="12" t="s">
        <v>25</v>
      </c>
      <c r="AG43" s="13" t="s">
        <v>25</v>
      </c>
      <c r="AH43" s="12">
        <v>170</v>
      </c>
      <c r="AI43" s="12">
        <v>65</v>
      </c>
      <c r="AJ43" s="13">
        <v>0.36206899999999997</v>
      </c>
      <c r="AK43" s="12">
        <v>110</v>
      </c>
      <c r="AL43" s="13">
        <v>0.62068970000000001</v>
      </c>
      <c r="AM43" s="12">
        <v>145</v>
      </c>
      <c r="AN43" s="13">
        <v>0.82183910000000004</v>
      </c>
      <c r="AO43" s="12">
        <v>165</v>
      </c>
      <c r="AP43" s="13">
        <v>0.9425287</v>
      </c>
      <c r="AQ43" s="12">
        <v>10</v>
      </c>
      <c r="AR43" s="13">
        <v>5.7471300000000003E-2</v>
      </c>
      <c r="AS43" s="12">
        <v>175</v>
      </c>
      <c r="AT43" s="12">
        <v>40</v>
      </c>
      <c r="AU43" s="13">
        <v>0.26797389999999999</v>
      </c>
      <c r="AV43" s="12">
        <v>80</v>
      </c>
      <c r="AW43" s="13">
        <v>0.51633989999999996</v>
      </c>
      <c r="AX43" s="12">
        <v>120</v>
      </c>
      <c r="AY43" s="13">
        <v>0.77124179999999998</v>
      </c>
      <c r="AZ43" s="12">
        <v>130</v>
      </c>
      <c r="BA43" s="13">
        <v>0.86274510000000004</v>
      </c>
      <c r="BB43" s="12">
        <v>20</v>
      </c>
      <c r="BC43" s="13">
        <v>0.13725490000000001</v>
      </c>
      <c r="BD43" s="12">
        <v>155</v>
      </c>
    </row>
    <row r="44" spans="1:56" ht="15" customHeight="1" x14ac:dyDescent="0.2">
      <c r="A44" t="s">
        <v>66</v>
      </c>
      <c r="B44" s="12">
        <v>110</v>
      </c>
      <c r="C44" s="13">
        <v>0.47033900000000001</v>
      </c>
      <c r="D44" s="12">
        <v>170</v>
      </c>
      <c r="E44" s="13">
        <v>0.72881359999999995</v>
      </c>
      <c r="F44" s="12">
        <v>205</v>
      </c>
      <c r="G44" s="13">
        <v>0.86864410000000003</v>
      </c>
      <c r="H44" s="12">
        <v>230</v>
      </c>
      <c r="I44" s="13">
        <v>0.96610169999999995</v>
      </c>
      <c r="J44" s="12">
        <v>10</v>
      </c>
      <c r="K44" s="13">
        <v>3.3898299999999999E-2</v>
      </c>
      <c r="L44" s="12">
        <v>235</v>
      </c>
      <c r="M44" s="12">
        <v>170</v>
      </c>
      <c r="N44" s="13">
        <v>0.77477479999999999</v>
      </c>
      <c r="O44" s="12">
        <v>210</v>
      </c>
      <c r="P44" s="13">
        <v>0.954955</v>
      </c>
      <c r="Q44" s="12">
        <v>220</v>
      </c>
      <c r="R44" s="13">
        <v>0.99099099999999996</v>
      </c>
      <c r="S44" s="12">
        <v>220</v>
      </c>
      <c r="T44" s="13">
        <v>1</v>
      </c>
      <c r="U44" s="12">
        <v>0</v>
      </c>
      <c r="V44" s="13">
        <v>0</v>
      </c>
      <c r="W44" s="12">
        <v>220</v>
      </c>
      <c r="X44" s="12">
        <v>165</v>
      </c>
      <c r="Y44" s="13" t="s">
        <v>25</v>
      </c>
      <c r="Z44" s="12">
        <v>220</v>
      </c>
      <c r="AA44" s="13" t="s">
        <v>25</v>
      </c>
      <c r="AB44" s="12">
        <v>235</v>
      </c>
      <c r="AC44" s="13" t="s">
        <v>25</v>
      </c>
      <c r="AD44" s="12">
        <v>235</v>
      </c>
      <c r="AE44" s="13" t="s">
        <v>25</v>
      </c>
      <c r="AF44" s="12" t="s">
        <v>25</v>
      </c>
      <c r="AG44" s="13" t="s">
        <v>25</v>
      </c>
      <c r="AH44" s="12">
        <v>240</v>
      </c>
      <c r="AI44" s="12">
        <v>120</v>
      </c>
      <c r="AJ44" s="13">
        <v>0.50210969999999999</v>
      </c>
      <c r="AK44" s="12">
        <v>175</v>
      </c>
      <c r="AL44" s="13">
        <v>0.74261600000000005</v>
      </c>
      <c r="AM44" s="12">
        <v>210</v>
      </c>
      <c r="AN44" s="13">
        <v>0.89451480000000005</v>
      </c>
      <c r="AO44" s="12">
        <v>225</v>
      </c>
      <c r="AP44" s="13">
        <v>0.9535865</v>
      </c>
      <c r="AQ44" s="12">
        <v>10</v>
      </c>
      <c r="AR44" s="13">
        <v>4.6413500000000003E-2</v>
      </c>
      <c r="AS44" s="12">
        <v>235</v>
      </c>
      <c r="AT44" s="12">
        <v>140</v>
      </c>
      <c r="AU44" s="13">
        <v>0.6216216</v>
      </c>
      <c r="AV44" s="12">
        <v>185</v>
      </c>
      <c r="AW44" s="13">
        <v>0.83333330000000005</v>
      </c>
      <c r="AX44" s="12">
        <v>210</v>
      </c>
      <c r="AY44" s="13">
        <v>0.954955</v>
      </c>
      <c r="AZ44" s="12">
        <v>215</v>
      </c>
      <c r="BA44" s="13">
        <v>0.9774775</v>
      </c>
      <c r="BB44" s="12">
        <v>5</v>
      </c>
      <c r="BC44" s="13">
        <v>2.2522500000000001E-2</v>
      </c>
      <c r="BD44" s="12">
        <v>220</v>
      </c>
    </row>
    <row r="45" spans="1:56" ht="15" customHeight="1" x14ac:dyDescent="0.2">
      <c r="A45" t="s">
        <v>145</v>
      </c>
      <c r="B45" s="12">
        <v>15</v>
      </c>
      <c r="C45" s="13" t="s">
        <v>25</v>
      </c>
      <c r="D45" s="12">
        <v>20</v>
      </c>
      <c r="E45" s="13" t="s">
        <v>25</v>
      </c>
      <c r="F45" s="12">
        <v>25</v>
      </c>
      <c r="G45" s="13" t="s">
        <v>25</v>
      </c>
      <c r="H45" s="12">
        <v>25</v>
      </c>
      <c r="I45" s="13" t="s">
        <v>25</v>
      </c>
      <c r="J45" s="12" t="s">
        <v>25</v>
      </c>
      <c r="K45" s="13" t="s">
        <v>25</v>
      </c>
      <c r="L45" s="12">
        <v>25</v>
      </c>
      <c r="M45" s="12">
        <v>15</v>
      </c>
      <c r="N45" s="13">
        <v>0.8823529</v>
      </c>
      <c r="O45" s="12">
        <v>15</v>
      </c>
      <c r="P45" s="13">
        <v>0.94117649999999997</v>
      </c>
      <c r="Q45" s="12">
        <v>15</v>
      </c>
      <c r="R45" s="13">
        <v>1</v>
      </c>
      <c r="S45" s="12">
        <v>15</v>
      </c>
      <c r="T45" s="13">
        <v>1</v>
      </c>
      <c r="U45" s="12">
        <v>0</v>
      </c>
      <c r="V45" s="13">
        <v>0</v>
      </c>
      <c r="W45" s="12">
        <v>15</v>
      </c>
      <c r="X45" s="12">
        <v>20</v>
      </c>
      <c r="Y45" s="13">
        <v>0.59459459999999997</v>
      </c>
      <c r="Z45" s="12">
        <v>35</v>
      </c>
      <c r="AA45" s="13">
        <v>0.91891889999999998</v>
      </c>
      <c r="AB45" s="12">
        <v>35</v>
      </c>
      <c r="AC45" s="13">
        <v>1</v>
      </c>
      <c r="AD45" s="12">
        <v>35</v>
      </c>
      <c r="AE45" s="13">
        <v>1</v>
      </c>
      <c r="AF45" s="12">
        <v>0</v>
      </c>
      <c r="AG45" s="13">
        <v>0</v>
      </c>
      <c r="AH45" s="12">
        <v>35</v>
      </c>
      <c r="AI45" s="12">
        <v>10</v>
      </c>
      <c r="AJ45" s="13" t="s">
        <v>25</v>
      </c>
      <c r="AK45" s="12">
        <v>15</v>
      </c>
      <c r="AL45" s="13" t="s">
        <v>25</v>
      </c>
      <c r="AM45" s="12">
        <v>15</v>
      </c>
      <c r="AN45" s="13" t="s">
        <v>25</v>
      </c>
      <c r="AO45" s="12">
        <v>20</v>
      </c>
      <c r="AP45" s="13" t="s">
        <v>25</v>
      </c>
      <c r="AQ45" s="12" t="s">
        <v>25</v>
      </c>
      <c r="AR45" s="13" t="s">
        <v>25</v>
      </c>
      <c r="AS45" s="12">
        <v>20</v>
      </c>
      <c r="AT45" s="12" t="s">
        <v>25</v>
      </c>
      <c r="AU45" s="13" t="s">
        <v>25</v>
      </c>
      <c r="AV45" s="12">
        <v>15</v>
      </c>
      <c r="AW45" s="13" t="s">
        <v>25</v>
      </c>
      <c r="AX45" s="12">
        <v>15</v>
      </c>
      <c r="AY45" s="13" t="s">
        <v>25</v>
      </c>
      <c r="AZ45" s="12">
        <v>20</v>
      </c>
      <c r="BA45" s="13" t="s">
        <v>25</v>
      </c>
      <c r="BB45" s="12" t="s">
        <v>25</v>
      </c>
      <c r="BC45" s="13" t="s">
        <v>25</v>
      </c>
      <c r="BD45" s="12">
        <v>20</v>
      </c>
    </row>
    <row r="46" spans="1:56" ht="15" customHeight="1" x14ac:dyDescent="0.2">
      <c r="A46" t="s">
        <v>38</v>
      </c>
      <c r="B46" s="12">
        <v>190</v>
      </c>
      <c r="C46" s="13">
        <v>0.70260219999999995</v>
      </c>
      <c r="D46" s="12">
        <v>235</v>
      </c>
      <c r="E46" s="13">
        <v>0.86617100000000002</v>
      </c>
      <c r="F46" s="12">
        <v>255</v>
      </c>
      <c r="G46" s="13">
        <v>0.95167290000000004</v>
      </c>
      <c r="H46" s="12">
        <v>265</v>
      </c>
      <c r="I46" s="13">
        <v>0.98141259999999997</v>
      </c>
      <c r="J46" s="12">
        <v>5</v>
      </c>
      <c r="K46" s="13">
        <v>1.85874E-2</v>
      </c>
      <c r="L46" s="12">
        <v>270</v>
      </c>
      <c r="M46" s="12">
        <v>290</v>
      </c>
      <c r="N46" s="13" t="s">
        <v>25</v>
      </c>
      <c r="O46" s="12">
        <v>325</v>
      </c>
      <c r="P46" s="13" t="s">
        <v>25</v>
      </c>
      <c r="Q46" s="12">
        <v>340</v>
      </c>
      <c r="R46" s="13" t="s">
        <v>25</v>
      </c>
      <c r="S46" s="12">
        <v>345</v>
      </c>
      <c r="T46" s="13" t="s">
        <v>25</v>
      </c>
      <c r="U46" s="12" t="s">
        <v>25</v>
      </c>
      <c r="V46" s="13" t="s">
        <v>25</v>
      </c>
      <c r="W46" s="12">
        <v>350</v>
      </c>
      <c r="X46" s="12">
        <v>225</v>
      </c>
      <c r="Y46" s="13" t="s">
        <v>25</v>
      </c>
      <c r="Z46" s="12">
        <v>265</v>
      </c>
      <c r="AA46" s="13" t="s">
        <v>25</v>
      </c>
      <c r="AB46" s="12">
        <v>285</v>
      </c>
      <c r="AC46" s="13" t="s">
        <v>25</v>
      </c>
      <c r="AD46" s="12">
        <v>285</v>
      </c>
      <c r="AE46" s="13" t="s">
        <v>25</v>
      </c>
      <c r="AF46" s="12" t="s">
        <v>25</v>
      </c>
      <c r="AG46" s="13" t="s">
        <v>25</v>
      </c>
      <c r="AH46" s="12">
        <v>285</v>
      </c>
      <c r="AI46" s="12">
        <v>225</v>
      </c>
      <c r="AJ46" s="13">
        <v>0.69230769999999997</v>
      </c>
      <c r="AK46" s="12">
        <v>275</v>
      </c>
      <c r="AL46" s="13">
        <v>0.84615379999999996</v>
      </c>
      <c r="AM46" s="12">
        <v>305</v>
      </c>
      <c r="AN46" s="13">
        <v>0.93538460000000001</v>
      </c>
      <c r="AO46" s="12">
        <v>320</v>
      </c>
      <c r="AP46" s="13">
        <v>0.97846149999999998</v>
      </c>
      <c r="AQ46" s="12">
        <v>5</v>
      </c>
      <c r="AR46" s="13">
        <v>2.1538499999999999E-2</v>
      </c>
      <c r="AS46" s="12">
        <v>325</v>
      </c>
      <c r="AT46" s="12">
        <v>220</v>
      </c>
      <c r="AU46" s="13">
        <v>0.63428569999999995</v>
      </c>
      <c r="AV46" s="12">
        <v>290</v>
      </c>
      <c r="AW46" s="13">
        <v>0.83142859999999996</v>
      </c>
      <c r="AX46" s="12">
        <v>330</v>
      </c>
      <c r="AY46" s="13">
        <v>0.94857139999999995</v>
      </c>
      <c r="AZ46" s="12">
        <v>340</v>
      </c>
      <c r="BA46" s="13">
        <v>0.96571430000000003</v>
      </c>
      <c r="BB46" s="12">
        <v>10</v>
      </c>
      <c r="BC46" s="13">
        <v>3.4285700000000002E-2</v>
      </c>
      <c r="BD46" s="12">
        <v>350</v>
      </c>
    </row>
    <row r="47" spans="1:56" ht="15" customHeight="1" x14ac:dyDescent="0.2">
      <c r="A47" s="25" t="s">
        <v>140</v>
      </c>
      <c r="B47" s="26" t="s">
        <v>25</v>
      </c>
      <c r="C47" s="27" t="s">
        <v>25</v>
      </c>
      <c r="D47" s="26" t="s">
        <v>25</v>
      </c>
      <c r="E47" s="27" t="s">
        <v>25</v>
      </c>
      <c r="F47" s="26" t="s">
        <v>25</v>
      </c>
      <c r="G47" s="27" t="s">
        <v>25</v>
      </c>
      <c r="H47" s="26" t="s">
        <v>25</v>
      </c>
      <c r="I47" s="27" t="s">
        <v>25</v>
      </c>
      <c r="J47" s="26">
        <v>0</v>
      </c>
      <c r="K47" s="27">
        <v>0</v>
      </c>
      <c r="L47" s="26" t="s">
        <v>25</v>
      </c>
      <c r="M47" s="26">
        <v>5</v>
      </c>
      <c r="N47" s="27">
        <v>1</v>
      </c>
      <c r="O47" s="26">
        <v>5</v>
      </c>
      <c r="P47" s="27">
        <v>1</v>
      </c>
      <c r="Q47" s="26">
        <v>5</v>
      </c>
      <c r="R47" s="27">
        <v>1</v>
      </c>
      <c r="S47" s="26">
        <v>5</v>
      </c>
      <c r="T47" s="27">
        <v>1</v>
      </c>
      <c r="U47" s="26">
        <v>0</v>
      </c>
      <c r="V47" s="27">
        <v>0</v>
      </c>
      <c r="W47" s="26">
        <v>5</v>
      </c>
      <c r="X47" s="26" t="s">
        <v>25</v>
      </c>
      <c r="Y47" s="27" t="s">
        <v>25</v>
      </c>
      <c r="Z47" s="26" t="s">
        <v>25</v>
      </c>
      <c r="AA47" s="27" t="s">
        <v>25</v>
      </c>
      <c r="AB47" s="26" t="s">
        <v>25</v>
      </c>
      <c r="AC47" s="27" t="s">
        <v>25</v>
      </c>
      <c r="AD47" s="26" t="s">
        <v>25</v>
      </c>
      <c r="AE47" s="27" t="s">
        <v>25</v>
      </c>
      <c r="AF47" s="26">
        <v>0</v>
      </c>
      <c r="AG47" s="27">
        <v>0</v>
      </c>
      <c r="AH47" s="26" t="s">
        <v>25</v>
      </c>
      <c r="AI47" s="26" t="s">
        <v>26</v>
      </c>
      <c r="AJ47" s="27" t="s">
        <v>26</v>
      </c>
      <c r="AK47" s="26" t="s">
        <v>26</v>
      </c>
      <c r="AL47" s="27" t="s">
        <v>26</v>
      </c>
      <c r="AM47" s="26" t="s">
        <v>26</v>
      </c>
      <c r="AN47" s="27" t="s">
        <v>26</v>
      </c>
      <c r="AO47" s="26" t="s">
        <v>26</v>
      </c>
      <c r="AP47" s="27" t="s">
        <v>26</v>
      </c>
      <c r="AQ47" s="26" t="s">
        <v>26</v>
      </c>
      <c r="AR47" s="27" t="s">
        <v>26</v>
      </c>
      <c r="AS47" s="26">
        <v>0</v>
      </c>
      <c r="AT47" s="26" t="s">
        <v>25</v>
      </c>
      <c r="AU47" s="27" t="s">
        <v>25</v>
      </c>
      <c r="AV47" s="26" t="s">
        <v>25</v>
      </c>
      <c r="AW47" s="27" t="s">
        <v>25</v>
      </c>
      <c r="AX47" s="26" t="s">
        <v>25</v>
      </c>
      <c r="AY47" s="27" t="s">
        <v>25</v>
      </c>
      <c r="AZ47" s="26" t="s">
        <v>25</v>
      </c>
      <c r="BA47" s="27" t="s">
        <v>25</v>
      </c>
      <c r="BB47" s="26">
        <v>0</v>
      </c>
      <c r="BC47" s="27">
        <v>0</v>
      </c>
      <c r="BD47" s="26" t="s">
        <v>25</v>
      </c>
    </row>
    <row r="48" spans="1:56" ht="15" customHeight="1" x14ac:dyDescent="0.2">
      <c r="A48" t="s">
        <v>39</v>
      </c>
      <c r="B48" s="12">
        <v>9040</v>
      </c>
      <c r="C48" s="13">
        <v>0.61978880000000003</v>
      </c>
      <c r="D48" s="12">
        <v>12125</v>
      </c>
      <c r="E48" s="13">
        <v>0.83139059999999998</v>
      </c>
      <c r="F48" s="12">
        <v>13620</v>
      </c>
      <c r="G48" s="13">
        <v>0.93376300000000001</v>
      </c>
      <c r="H48" s="12">
        <v>14260</v>
      </c>
      <c r="I48" s="13">
        <v>0.97785239999999995</v>
      </c>
      <c r="J48" s="12">
        <v>325</v>
      </c>
      <c r="K48" s="13">
        <v>2.21476E-2</v>
      </c>
      <c r="L48" s="12">
        <v>14585</v>
      </c>
      <c r="M48" s="12">
        <v>10930</v>
      </c>
      <c r="N48" s="13">
        <v>0.7556001</v>
      </c>
      <c r="O48" s="12">
        <v>13005</v>
      </c>
      <c r="P48" s="13">
        <v>0.89912890000000001</v>
      </c>
      <c r="Q48" s="12">
        <v>14060</v>
      </c>
      <c r="R48" s="13">
        <v>0.97193030000000002</v>
      </c>
      <c r="S48" s="12">
        <v>14310</v>
      </c>
      <c r="T48" s="13">
        <v>0.98949120000000002</v>
      </c>
      <c r="U48" s="12">
        <v>150</v>
      </c>
      <c r="V48" s="13">
        <v>1.05088E-2</v>
      </c>
      <c r="W48" s="12">
        <v>14465</v>
      </c>
      <c r="X48" s="12">
        <v>9495</v>
      </c>
      <c r="Y48" s="13">
        <v>0.67022029999999999</v>
      </c>
      <c r="Z48" s="12">
        <v>12485</v>
      </c>
      <c r="AA48" s="13">
        <v>0.88153060000000005</v>
      </c>
      <c r="AB48" s="12">
        <v>13845</v>
      </c>
      <c r="AC48" s="13">
        <v>0.97747810000000002</v>
      </c>
      <c r="AD48" s="12">
        <v>14085</v>
      </c>
      <c r="AE48" s="13">
        <v>0.99456370000000005</v>
      </c>
      <c r="AF48" s="12">
        <v>75</v>
      </c>
      <c r="AG48" s="13">
        <v>5.4362999999999998E-3</v>
      </c>
      <c r="AH48" s="12">
        <v>14165</v>
      </c>
      <c r="AI48" s="12">
        <v>8470</v>
      </c>
      <c r="AJ48" s="13">
        <v>0.58117200000000002</v>
      </c>
      <c r="AK48" s="12">
        <v>11765</v>
      </c>
      <c r="AL48" s="13">
        <v>0.80739669999999997</v>
      </c>
      <c r="AM48" s="12">
        <v>13520</v>
      </c>
      <c r="AN48" s="13">
        <v>0.92767940000000004</v>
      </c>
      <c r="AO48" s="12">
        <v>14280</v>
      </c>
      <c r="AP48" s="13">
        <v>0.97982709999999995</v>
      </c>
      <c r="AQ48" s="12">
        <v>295</v>
      </c>
      <c r="AR48" s="13">
        <v>2.0172900000000001E-2</v>
      </c>
      <c r="AS48" s="12">
        <v>14575</v>
      </c>
      <c r="AT48" s="12">
        <v>8065</v>
      </c>
      <c r="AU48" s="13">
        <v>0.54797499999999999</v>
      </c>
      <c r="AV48" s="12">
        <v>11625</v>
      </c>
      <c r="AW48" s="13">
        <v>0.78982059999999998</v>
      </c>
      <c r="AX48" s="12">
        <v>13630</v>
      </c>
      <c r="AY48" s="13">
        <v>0.92613480000000004</v>
      </c>
      <c r="AZ48" s="12">
        <v>14170</v>
      </c>
      <c r="BA48" s="13">
        <v>0.96282959999999995</v>
      </c>
      <c r="BB48" s="12">
        <v>545</v>
      </c>
      <c r="BC48" s="13">
        <v>3.7170399999999999E-2</v>
      </c>
      <c r="BD48" s="12">
        <v>14715</v>
      </c>
    </row>
    <row r="49"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8"/>
  <sheetViews>
    <sheetView workbookViewId="0"/>
  </sheetViews>
  <sheetFormatPr defaultColWidth="18" defaultRowHeight="15.6" x14ac:dyDescent="0.2"/>
  <cols>
    <col min="1" max="1" width="45" customWidth="1"/>
    <col min="2" max="2" width="17.88671875" style="12" bestFit="1" customWidth="1"/>
    <col min="3" max="3" width="22.33203125" style="13" bestFit="1" customWidth="1"/>
    <col min="4" max="4" width="20.77734375" style="12" bestFit="1" customWidth="1"/>
    <col min="5" max="5" width="25.21875" style="13" bestFit="1" customWidth="1"/>
    <col min="6" max="6" width="20.77734375" style="12" bestFit="1" customWidth="1"/>
    <col min="7" max="7" width="25.21875" style="13" bestFit="1" customWidth="1"/>
    <col min="8" max="8" width="20.77734375" style="12" bestFit="1" customWidth="1"/>
    <col min="9" max="9" width="25.21875" style="13" bestFit="1" customWidth="1"/>
    <col min="10" max="10" width="19.33203125" style="12" bestFit="1" customWidth="1"/>
    <col min="11" max="11" width="23.6640625" style="13" bestFit="1" customWidth="1"/>
    <col min="12" max="12" width="11.21875" style="12" bestFit="1" customWidth="1"/>
    <col min="13" max="13" width="17.88671875" style="12" bestFit="1" customWidth="1"/>
    <col min="14" max="14" width="22.33203125" style="13" bestFit="1" customWidth="1"/>
    <col min="15" max="15" width="20.77734375" style="12" bestFit="1" customWidth="1"/>
    <col min="16" max="16" width="25.21875" style="13" bestFit="1" customWidth="1"/>
    <col min="17" max="17" width="20.77734375" style="12" bestFit="1" customWidth="1"/>
    <col min="18" max="18" width="25.21875" style="13" bestFit="1" customWidth="1"/>
    <col min="19" max="19" width="20.77734375" style="12" bestFit="1" customWidth="1"/>
    <col min="20" max="20" width="25.21875" style="13" bestFit="1" customWidth="1"/>
    <col min="21" max="21" width="19.33203125" style="12" bestFit="1" customWidth="1"/>
    <col min="22" max="22" width="23.6640625" style="13" bestFit="1" customWidth="1"/>
    <col min="23" max="23" width="11.21875" style="12" bestFit="1" customWidth="1"/>
    <col min="24" max="24" width="17.88671875" style="12" bestFit="1" customWidth="1"/>
    <col min="25" max="25" width="22.33203125" style="13" bestFit="1" customWidth="1"/>
    <col min="26" max="26" width="20.77734375" style="12" bestFit="1" customWidth="1"/>
    <col min="27" max="27" width="25.21875" style="13" bestFit="1" customWidth="1"/>
    <col min="28" max="28" width="20.77734375" style="12" bestFit="1" customWidth="1"/>
    <col min="29" max="29" width="25.21875" style="13" bestFit="1" customWidth="1"/>
    <col min="30" max="30" width="20.77734375" style="12" bestFit="1" customWidth="1"/>
    <col min="31" max="31" width="25.21875" style="13" bestFit="1" customWidth="1"/>
    <col min="32" max="32" width="19.33203125" style="12" bestFit="1" customWidth="1"/>
    <col min="33" max="33" width="23.6640625" style="13" bestFit="1" customWidth="1"/>
    <col min="34" max="34" width="11.21875" style="12" bestFit="1" customWidth="1"/>
    <col min="35" max="35" width="17.88671875" style="12" bestFit="1" customWidth="1"/>
    <col min="36" max="36" width="22.33203125" style="13" bestFit="1" customWidth="1"/>
    <col min="37" max="37" width="20.77734375" style="12" bestFit="1" customWidth="1"/>
    <col min="38" max="38" width="25.21875" style="13" bestFit="1" customWidth="1"/>
    <col min="39" max="39" width="20.77734375" style="12" bestFit="1" customWidth="1"/>
    <col min="40" max="40" width="25.21875" style="13" bestFit="1" customWidth="1"/>
    <col min="41" max="41" width="20.77734375" style="12" bestFit="1" customWidth="1"/>
    <col min="42" max="42" width="25.21875" style="13" bestFit="1" customWidth="1"/>
    <col min="43" max="43" width="19.33203125" style="12" bestFit="1" customWidth="1"/>
    <col min="44" max="44" width="23.6640625" style="13" bestFit="1" customWidth="1"/>
    <col min="45" max="45" width="11.21875" style="12" bestFit="1" customWidth="1"/>
    <col min="46" max="46" width="17.88671875" style="12" bestFit="1" customWidth="1"/>
    <col min="47" max="47" width="22.33203125" style="13" bestFit="1" customWidth="1"/>
    <col min="48" max="48" width="20.77734375" style="12" bestFit="1" customWidth="1"/>
    <col min="49" max="49" width="25.21875" style="13" bestFit="1" customWidth="1"/>
    <col min="50" max="50" width="20.77734375" style="12" bestFit="1" customWidth="1"/>
    <col min="51" max="51" width="25.21875" style="13" bestFit="1" customWidth="1"/>
    <col min="52" max="52" width="20.77734375" style="12" bestFit="1" customWidth="1"/>
    <col min="53" max="53" width="25.21875" style="13" bestFit="1" customWidth="1"/>
    <col min="54" max="54" width="19.33203125" style="12" bestFit="1" customWidth="1"/>
    <col min="55" max="55" width="23.6640625" style="13" bestFit="1" customWidth="1"/>
    <col min="56" max="56" width="11.21875" style="12" bestFit="1" customWidth="1"/>
    <col min="57" max="57" width="18" customWidth="1"/>
  </cols>
  <sheetData>
    <row r="1" spans="1:56" ht="35.1" customHeight="1" x14ac:dyDescent="0.2">
      <c r="A1" s="9" t="s">
        <v>146</v>
      </c>
    </row>
    <row r="2" spans="1:56" ht="17.45" customHeight="1" x14ac:dyDescent="0.2">
      <c r="A2" s="14" t="s">
        <v>7</v>
      </c>
    </row>
    <row r="3" spans="1:56" s="23" customFormat="1" ht="15" customHeight="1" x14ac:dyDescent="0.25">
      <c r="A3" s="20" t="s">
        <v>8</v>
      </c>
      <c r="B3" s="21" t="s">
        <v>78</v>
      </c>
      <c r="C3" s="22" t="s">
        <v>79</v>
      </c>
      <c r="D3" s="21" t="s">
        <v>80</v>
      </c>
      <c r="E3" s="22" t="s">
        <v>81</v>
      </c>
      <c r="F3" s="21" t="s">
        <v>82</v>
      </c>
      <c r="G3" s="22" t="s">
        <v>83</v>
      </c>
      <c r="H3" s="21" t="s">
        <v>84</v>
      </c>
      <c r="I3" s="22" t="s">
        <v>85</v>
      </c>
      <c r="J3" s="21" t="s">
        <v>86</v>
      </c>
      <c r="K3" s="22" t="s">
        <v>87</v>
      </c>
      <c r="L3" s="21" t="s">
        <v>11</v>
      </c>
      <c r="M3" s="21" t="s">
        <v>88</v>
      </c>
      <c r="N3" s="22" t="s">
        <v>89</v>
      </c>
      <c r="O3" s="21" t="s">
        <v>90</v>
      </c>
      <c r="P3" s="22" t="s">
        <v>91</v>
      </c>
      <c r="Q3" s="21" t="s">
        <v>92</v>
      </c>
      <c r="R3" s="22" t="s">
        <v>93</v>
      </c>
      <c r="S3" s="21" t="s">
        <v>94</v>
      </c>
      <c r="T3" s="22" t="s">
        <v>95</v>
      </c>
      <c r="U3" s="21" t="s">
        <v>96</v>
      </c>
      <c r="V3" s="22" t="s">
        <v>97</v>
      </c>
      <c r="W3" s="21" t="s">
        <v>14</v>
      </c>
      <c r="X3" s="21" t="s">
        <v>98</v>
      </c>
      <c r="Y3" s="22" t="s">
        <v>99</v>
      </c>
      <c r="Z3" s="21" t="s">
        <v>100</v>
      </c>
      <c r="AA3" s="22" t="s">
        <v>101</v>
      </c>
      <c r="AB3" s="21" t="s">
        <v>102</v>
      </c>
      <c r="AC3" s="22" t="s">
        <v>103</v>
      </c>
      <c r="AD3" s="21" t="s">
        <v>104</v>
      </c>
      <c r="AE3" s="22" t="s">
        <v>105</v>
      </c>
      <c r="AF3" s="21" t="s">
        <v>106</v>
      </c>
      <c r="AG3" s="22" t="s">
        <v>107</v>
      </c>
      <c r="AH3" s="21" t="s">
        <v>17</v>
      </c>
      <c r="AI3" s="21" t="s">
        <v>108</v>
      </c>
      <c r="AJ3" s="22" t="s">
        <v>109</v>
      </c>
      <c r="AK3" s="21" t="s">
        <v>110</v>
      </c>
      <c r="AL3" s="22" t="s">
        <v>111</v>
      </c>
      <c r="AM3" s="21" t="s">
        <v>112</v>
      </c>
      <c r="AN3" s="22" t="s">
        <v>113</v>
      </c>
      <c r="AO3" s="21" t="s">
        <v>114</v>
      </c>
      <c r="AP3" s="22" t="s">
        <v>115</v>
      </c>
      <c r="AQ3" s="21" t="s">
        <v>116</v>
      </c>
      <c r="AR3" s="22" t="s">
        <v>117</v>
      </c>
      <c r="AS3" s="21" t="s">
        <v>20</v>
      </c>
      <c r="AT3" s="21" t="s">
        <v>118</v>
      </c>
      <c r="AU3" s="22" t="s">
        <v>119</v>
      </c>
      <c r="AV3" s="21" t="s">
        <v>120</v>
      </c>
      <c r="AW3" s="22" t="s">
        <v>121</v>
      </c>
      <c r="AX3" s="21" t="s">
        <v>122</v>
      </c>
      <c r="AY3" s="22" t="s">
        <v>123</v>
      </c>
      <c r="AZ3" s="21" t="s">
        <v>124</v>
      </c>
      <c r="BA3" s="22" t="s">
        <v>125</v>
      </c>
      <c r="BB3" s="21" t="s">
        <v>126</v>
      </c>
      <c r="BC3" s="22" t="s">
        <v>127</v>
      </c>
      <c r="BD3" s="21" t="s">
        <v>23</v>
      </c>
    </row>
    <row r="4" spans="1:56" ht="15" customHeight="1" x14ac:dyDescent="0.2">
      <c r="A4" t="s">
        <v>128</v>
      </c>
      <c r="B4" s="12">
        <v>10</v>
      </c>
      <c r="C4" s="13">
        <v>0.75</v>
      </c>
      <c r="D4" s="12">
        <v>15</v>
      </c>
      <c r="E4" s="13">
        <v>0.9375</v>
      </c>
      <c r="F4" s="12">
        <v>15</v>
      </c>
      <c r="G4" s="13">
        <v>0.9375</v>
      </c>
      <c r="H4" s="12">
        <v>15</v>
      </c>
      <c r="I4" s="13">
        <v>1</v>
      </c>
      <c r="J4" s="12">
        <v>0</v>
      </c>
      <c r="K4" s="13">
        <v>0</v>
      </c>
      <c r="L4" s="12">
        <v>15</v>
      </c>
      <c r="M4" s="12">
        <v>20</v>
      </c>
      <c r="N4" s="13">
        <v>0.84615379999999996</v>
      </c>
      <c r="O4" s="12">
        <v>25</v>
      </c>
      <c r="P4" s="13">
        <v>0.92307689999999998</v>
      </c>
      <c r="Q4" s="12">
        <v>25</v>
      </c>
      <c r="R4" s="13">
        <v>1</v>
      </c>
      <c r="S4" s="12">
        <v>25</v>
      </c>
      <c r="T4" s="13">
        <v>1</v>
      </c>
      <c r="U4" s="12">
        <v>0</v>
      </c>
      <c r="V4" s="13">
        <v>0</v>
      </c>
      <c r="W4" s="12">
        <v>25</v>
      </c>
      <c r="X4" s="12">
        <v>15</v>
      </c>
      <c r="Y4" s="13">
        <v>0.72222220000000004</v>
      </c>
      <c r="Z4" s="12">
        <v>15</v>
      </c>
      <c r="AA4" s="13">
        <v>0.88888889999999998</v>
      </c>
      <c r="AB4" s="12">
        <v>20</v>
      </c>
      <c r="AC4" s="13">
        <v>1</v>
      </c>
      <c r="AD4" s="12">
        <v>20</v>
      </c>
      <c r="AE4" s="13">
        <v>1</v>
      </c>
      <c r="AF4" s="12">
        <v>0</v>
      </c>
      <c r="AG4" s="13">
        <v>0</v>
      </c>
      <c r="AH4" s="12">
        <v>20</v>
      </c>
      <c r="AI4" s="12">
        <v>10</v>
      </c>
      <c r="AJ4" s="13">
        <v>0.6</v>
      </c>
      <c r="AK4" s="12">
        <v>15</v>
      </c>
      <c r="AL4" s="13">
        <v>0.85</v>
      </c>
      <c r="AM4" s="12">
        <v>20</v>
      </c>
      <c r="AN4" s="13">
        <v>1</v>
      </c>
      <c r="AO4" s="12">
        <v>20</v>
      </c>
      <c r="AP4" s="13">
        <v>1</v>
      </c>
      <c r="AQ4" s="12">
        <v>0</v>
      </c>
      <c r="AR4" s="13">
        <v>0</v>
      </c>
      <c r="AS4" s="12">
        <v>20</v>
      </c>
      <c r="AT4" s="12">
        <v>15</v>
      </c>
      <c r="AU4" s="13">
        <v>0.82352939999999997</v>
      </c>
      <c r="AV4" s="12">
        <v>15</v>
      </c>
      <c r="AW4" s="13">
        <v>0.8823529</v>
      </c>
      <c r="AX4" s="12">
        <v>15</v>
      </c>
      <c r="AY4" s="13">
        <v>0.94117649999999997</v>
      </c>
      <c r="AZ4" s="12">
        <v>15</v>
      </c>
      <c r="BA4" s="13">
        <v>1</v>
      </c>
      <c r="BB4" s="12">
        <v>0</v>
      </c>
      <c r="BC4" s="13">
        <v>0</v>
      </c>
      <c r="BD4" s="12">
        <v>15</v>
      </c>
    </row>
    <row r="5" spans="1:56" ht="15" customHeight="1" x14ac:dyDescent="0.2">
      <c r="A5" t="s">
        <v>147</v>
      </c>
      <c r="B5" s="12">
        <v>40</v>
      </c>
      <c r="C5" s="13">
        <v>0.63333329999999999</v>
      </c>
      <c r="D5" s="12">
        <v>50</v>
      </c>
      <c r="E5" s="13">
        <v>0.85</v>
      </c>
      <c r="F5" s="12">
        <v>60</v>
      </c>
      <c r="G5" s="13">
        <v>0.98333329999999997</v>
      </c>
      <c r="H5" s="12">
        <v>60</v>
      </c>
      <c r="I5" s="13">
        <v>1</v>
      </c>
      <c r="J5" s="12">
        <v>0</v>
      </c>
      <c r="K5" s="13">
        <v>0</v>
      </c>
      <c r="L5" s="12">
        <v>60</v>
      </c>
      <c r="M5" s="12">
        <v>35</v>
      </c>
      <c r="N5" s="13">
        <v>0.80434779999999995</v>
      </c>
      <c r="O5" s="12">
        <v>45</v>
      </c>
      <c r="P5" s="13">
        <v>1</v>
      </c>
      <c r="Q5" s="12">
        <v>45</v>
      </c>
      <c r="R5" s="13">
        <v>1</v>
      </c>
      <c r="S5" s="12">
        <v>45</v>
      </c>
      <c r="T5" s="13">
        <v>1</v>
      </c>
      <c r="U5" s="12">
        <v>0</v>
      </c>
      <c r="V5" s="13">
        <v>0</v>
      </c>
      <c r="W5" s="12">
        <v>45</v>
      </c>
      <c r="X5" s="12">
        <v>35</v>
      </c>
      <c r="Y5" s="13">
        <v>0.73333329999999997</v>
      </c>
      <c r="Z5" s="12">
        <v>40</v>
      </c>
      <c r="AA5" s="13">
        <v>0.93333330000000003</v>
      </c>
      <c r="AB5" s="12">
        <v>45</v>
      </c>
      <c r="AC5" s="13">
        <v>0.97777780000000003</v>
      </c>
      <c r="AD5" s="12">
        <v>45</v>
      </c>
      <c r="AE5" s="13">
        <v>1</v>
      </c>
      <c r="AF5" s="12">
        <v>0</v>
      </c>
      <c r="AG5" s="13">
        <v>0</v>
      </c>
      <c r="AH5" s="12">
        <v>45</v>
      </c>
      <c r="AI5" s="12">
        <v>25</v>
      </c>
      <c r="AJ5" s="13">
        <v>0.57446810000000004</v>
      </c>
      <c r="AK5" s="12">
        <v>40</v>
      </c>
      <c r="AL5" s="13">
        <v>0.87234040000000002</v>
      </c>
      <c r="AM5" s="12">
        <v>45</v>
      </c>
      <c r="AN5" s="13">
        <v>1</v>
      </c>
      <c r="AO5" s="12">
        <v>45</v>
      </c>
      <c r="AP5" s="13">
        <v>1</v>
      </c>
      <c r="AQ5" s="12">
        <v>0</v>
      </c>
      <c r="AR5" s="13">
        <v>0</v>
      </c>
      <c r="AS5" s="12">
        <v>45</v>
      </c>
      <c r="AT5" s="12">
        <v>25</v>
      </c>
      <c r="AU5" s="13">
        <v>0.46</v>
      </c>
      <c r="AV5" s="12">
        <v>40</v>
      </c>
      <c r="AW5" s="13">
        <v>0.82</v>
      </c>
      <c r="AX5" s="12">
        <v>50</v>
      </c>
      <c r="AY5" s="13">
        <v>0.98</v>
      </c>
      <c r="AZ5" s="12">
        <v>50</v>
      </c>
      <c r="BA5" s="13">
        <v>1</v>
      </c>
      <c r="BB5" s="12">
        <v>0</v>
      </c>
      <c r="BC5" s="13">
        <v>0</v>
      </c>
      <c r="BD5" s="12">
        <v>50</v>
      </c>
    </row>
    <row r="6" spans="1:56" ht="15" customHeight="1" x14ac:dyDescent="0.2">
      <c r="A6" t="s">
        <v>148</v>
      </c>
      <c r="B6" s="12">
        <v>65</v>
      </c>
      <c r="C6" s="13">
        <v>0.69892469999999995</v>
      </c>
      <c r="D6" s="12">
        <v>85</v>
      </c>
      <c r="E6" s="13">
        <v>0.91397850000000003</v>
      </c>
      <c r="F6" s="12">
        <v>90</v>
      </c>
      <c r="G6" s="13">
        <v>0.98924730000000005</v>
      </c>
      <c r="H6" s="12">
        <v>95</v>
      </c>
      <c r="I6" s="13">
        <v>1</v>
      </c>
      <c r="J6" s="12">
        <v>0</v>
      </c>
      <c r="K6" s="13">
        <v>0</v>
      </c>
      <c r="L6" s="12">
        <v>95</v>
      </c>
      <c r="M6" s="12">
        <v>65</v>
      </c>
      <c r="N6" s="13">
        <v>0.77647060000000001</v>
      </c>
      <c r="O6" s="12">
        <v>80</v>
      </c>
      <c r="P6" s="13">
        <v>0.96470590000000001</v>
      </c>
      <c r="Q6" s="12">
        <v>85</v>
      </c>
      <c r="R6" s="13">
        <v>1</v>
      </c>
      <c r="S6" s="12">
        <v>85</v>
      </c>
      <c r="T6" s="13">
        <v>1</v>
      </c>
      <c r="U6" s="12">
        <v>0</v>
      </c>
      <c r="V6" s="13">
        <v>0</v>
      </c>
      <c r="W6" s="12">
        <v>85</v>
      </c>
      <c r="X6" s="12">
        <v>75</v>
      </c>
      <c r="Y6" s="13">
        <v>0.78494620000000004</v>
      </c>
      <c r="Z6" s="12">
        <v>90</v>
      </c>
      <c r="AA6" s="13">
        <v>0.95698919999999998</v>
      </c>
      <c r="AB6" s="12">
        <v>95</v>
      </c>
      <c r="AC6" s="13">
        <v>1</v>
      </c>
      <c r="AD6" s="12">
        <v>95</v>
      </c>
      <c r="AE6" s="13">
        <v>1</v>
      </c>
      <c r="AF6" s="12">
        <v>0</v>
      </c>
      <c r="AG6" s="13">
        <v>0</v>
      </c>
      <c r="AH6" s="12">
        <v>95</v>
      </c>
      <c r="AI6" s="12">
        <v>40</v>
      </c>
      <c r="AJ6" s="13">
        <v>0.57575759999999998</v>
      </c>
      <c r="AK6" s="12">
        <v>60</v>
      </c>
      <c r="AL6" s="13">
        <v>0.92424240000000002</v>
      </c>
      <c r="AM6" s="12">
        <v>65</v>
      </c>
      <c r="AN6" s="13">
        <v>0.98484850000000002</v>
      </c>
      <c r="AO6" s="12">
        <v>65</v>
      </c>
      <c r="AP6" s="13">
        <v>1</v>
      </c>
      <c r="AQ6" s="12">
        <v>0</v>
      </c>
      <c r="AR6" s="13">
        <v>0</v>
      </c>
      <c r="AS6" s="12">
        <v>65</v>
      </c>
      <c r="AT6" s="12">
        <v>45</v>
      </c>
      <c r="AU6" s="13" t="s">
        <v>25</v>
      </c>
      <c r="AV6" s="12">
        <v>55</v>
      </c>
      <c r="AW6" s="13" t="s">
        <v>25</v>
      </c>
      <c r="AX6" s="12">
        <v>65</v>
      </c>
      <c r="AY6" s="13" t="s">
        <v>25</v>
      </c>
      <c r="AZ6" s="12">
        <v>65</v>
      </c>
      <c r="BA6" s="13" t="s">
        <v>25</v>
      </c>
      <c r="BB6" s="12" t="s">
        <v>25</v>
      </c>
      <c r="BC6" s="13" t="s">
        <v>25</v>
      </c>
      <c r="BD6" s="12">
        <v>70</v>
      </c>
    </row>
    <row r="7" spans="1:56" ht="15" customHeight="1" x14ac:dyDescent="0.2">
      <c r="A7" t="s">
        <v>44</v>
      </c>
      <c r="B7" s="12">
        <v>200</v>
      </c>
      <c r="C7" s="13">
        <v>0.43010749999999998</v>
      </c>
      <c r="D7" s="12">
        <v>325</v>
      </c>
      <c r="E7" s="13">
        <v>0.70322580000000001</v>
      </c>
      <c r="F7" s="12">
        <v>410</v>
      </c>
      <c r="G7" s="13">
        <v>0.88172039999999996</v>
      </c>
      <c r="H7" s="12">
        <v>450</v>
      </c>
      <c r="I7" s="13">
        <v>0.96989250000000005</v>
      </c>
      <c r="J7" s="12">
        <v>15</v>
      </c>
      <c r="K7" s="13">
        <v>3.0107499999999999E-2</v>
      </c>
      <c r="L7" s="12">
        <v>465</v>
      </c>
      <c r="M7" s="12">
        <v>320</v>
      </c>
      <c r="N7" s="13">
        <v>0.65637860000000003</v>
      </c>
      <c r="O7" s="12">
        <v>415</v>
      </c>
      <c r="P7" s="13">
        <v>0.8518519</v>
      </c>
      <c r="Q7" s="12">
        <v>465</v>
      </c>
      <c r="R7" s="13">
        <v>0.95473249999999998</v>
      </c>
      <c r="S7" s="12">
        <v>480</v>
      </c>
      <c r="T7" s="13">
        <v>0.98765429999999999</v>
      </c>
      <c r="U7" s="12">
        <v>5</v>
      </c>
      <c r="V7" s="13">
        <v>1.2345699999999999E-2</v>
      </c>
      <c r="W7" s="12">
        <v>485</v>
      </c>
      <c r="X7" s="12">
        <v>250</v>
      </c>
      <c r="Y7" s="13" t="s">
        <v>25</v>
      </c>
      <c r="Z7" s="12">
        <v>365</v>
      </c>
      <c r="AA7" s="13" t="s">
        <v>25</v>
      </c>
      <c r="AB7" s="12">
        <v>420</v>
      </c>
      <c r="AC7" s="13" t="s">
        <v>25</v>
      </c>
      <c r="AD7" s="12">
        <v>430</v>
      </c>
      <c r="AE7" s="13" t="s">
        <v>25</v>
      </c>
      <c r="AF7" s="12" t="s">
        <v>25</v>
      </c>
      <c r="AG7" s="13" t="s">
        <v>25</v>
      </c>
      <c r="AH7" s="12">
        <v>430</v>
      </c>
      <c r="AI7" s="12">
        <v>195</v>
      </c>
      <c r="AJ7" s="13">
        <v>0.48009950000000001</v>
      </c>
      <c r="AK7" s="12">
        <v>290</v>
      </c>
      <c r="AL7" s="13">
        <v>0.72636820000000002</v>
      </c>
      <c r="AM7" s="12">
        <v>355</v>
      </c>
      <c r="AN7" s="13">
        <v>0.87810949999999999</v>
      </c>
      <c r="AO7" s="12">
        <v>385</v>
      </c>
      <c r="AP7" s="13">
        <v>0.95273629999999998</v>
      </c>
      <c r="AQ7" s="12">
        <v>20</v>
      </c>
      <c r="AR7" s="13">
        <v>4.7263699999999999E-2</v>
      </c>
      <c r="AS7" s="12">
        <v>400</v>
      </c>
      <c r="AT7" s="12">
        <v>170</v>
      </c>
      <c r="AU7" s="13">
        <v>0.43037969999999998</v>
      </c>
      <c r="AV7" s="12">
        <v>280</v>
      </c>
      <c r="AW7" s="13">
        <v>0.71139240000000004</v>
      </c>
      <c r="AX7" s="12">
        <v>355</v>
      </c>
      <c r="AY7" s="13">
        <v>0.89367090000000005</v>
      </c>
      <c r="AZ7" s="12">
        <v>375</v>
      </c>
      <c r="BA7" s="13">
        <v>0.94683539999999999</v>
      </c>
      <c r="BB7" s="12">
        <v>20</v>
      </c>
      <c r="BC7" s="13">
        <v>5.3164599999999999E-2</v>
      </c>
      <c r="BD7" s="12">
        <v>395</v>
      </c>
    </row>
    <row r="8" spans="1:56" ht="15" customHeight="1" x14ac:dyDescent="0.2">
      <c r="A8" t="s">
        <v>129</v>
      </c>
      <c r="B8" s="12">
        <v>90</v>
      </c>
      <c r="C8" s="13">
        <v>0.37083329999999998</v>
      </c>
      <c r="D8" s="12">
        <v>155</v>
      </c>
      <c r="E8" s="13">
        <v>0.63749999999999996</v>
      </c>
      <c r="F8" s="12">
        <v>200</v>
      </c>
      <c r="G8" s="13">
        <v>0.82916670000000003</v>
      </c>
      <c r="H8" s="12">
        <v>230</v>
      </c>
      <c r="I8" s="13">
        <v>0.95</v>
      </c>
      <c r="J8" s="12">
        <v>10</v>
      </c>
      <c r="K8" s="13">
        <v>0.05</v>
      </c>
      <c r="L8" s="12">
        <v>240</v>
      </c>
      <c r="M8" s="12">
        <v>110</v>
      </c>
      <c r="N8" s="13" t="s">
        <v>25</v>
      </c>
      <c r="O8" s="12">
        <v>140</v>
      </c>
      <c r="P8" s="13" t="s">
        <v>25</v>
      </c>
      <c r="Q8" s="12">
        <v>160</v>
      </c>
      <c r="R8" s="13" t="s">
        <v>25</v>
      </c>
      <c r="S8" s="12">
        <v>165</v>
      </c>
      <c r="T8" s="13" t="s">
        <v>25</v>
      </c>
      <c r="U8" s="12" t="s">
        <v>25</v>
      </c>
      <c r="V8" s="13" t="s">
        <v>25</v>
      </c>
      <c r="W8" s="12">
        <v>165</v>
      </c>
      <c r="X8" s="12">
        <v>120</v>
      </c>
      <c r="Y8" s="13">
        <v>0.67415729999999996</v>
      </c>
      <c r="Z8" s="12">
        <v>155</v>
      </c>
      <c r="AA8" s="13">
        <v>0.86516850000000001</v>
      </c>
      <c r="AB8" s="12">
        <v>180</v>
      </c>
      <c r="AC8" s="13">
        <v>1</v>
      </c>
      <c r="AD8" s="12">
        <v>180</v>
      </c>
      <c r="AE8" s="13">
        <v>1</v>
      </c>
      <c r="AF8" s="12">
        <v>0</v>
      </c>
      <c r="AG8" s="13">
        <v>0</v>
      </c>
      <c r="AH8" s="12">
        <v>180</v>
      </c>
      <c r="AI8" s="12">
        <v>50</v>
      </c>
      <c r="AJ8" s="13">
        <v>0.40163929999999998</v>
      </c>
      <c r="AK8" s="12">
        <v>80</v>
      </c>
      <c r="AL8" s="13">
        <v>0.67213109999999998</v>
      </c>
      <c r="AM8" s="12">
        <v>110</v>
      </c>
      <c r="AN8" s="13">
        <v>0.88524590000000003</v>
      </c>
      <c r="AO8" s="12">
        <v>115</v>
      </c>
      <c r="AP8" s="13">
        <v>0.95901639999999999</v>
      </c>
      <c r="AQ8" s="12">
        <v>5</v>
      </c>
      <c r="AR8" s="13">
        <v>4.0983600000000002E-2</v>
      </c>
      <c r="AS8" s="12">
        <v>120</v>
      </c>
      <c r="AT8" s="12">
        <v>50</v>
      </c>
      <c r="AU8" s="13">
        <v>0.39230769999999998</v>
      </c>
      <c r="AV8" s="12">
        <v>90</v>
      </c>
      <c r="AW8" s="13">
        <v>0.68461539999999999</v>
      </c>
      <c r="AX8" s="12">
        <v>115</v>
      </c>
      <c r="AY8" s="13">
        <v>0.89230770000000004</v>
      </c>
      <c r="AZ8" s="12">
        <v>125</v>
      </c>
      <c r="BA8" s="13">
        <v>0.96153849999999996</v>
      </c>
      <c r="BB8" s="12">
        <v>5</v>
      </c>
      <c r="BC8" s="13">
        <v>3.8461500000000003E-2</v>
      </c>
      <c r="BD8" s="12">
        <v>130</v>
      </c>
    </row>
    <row r="9" spans="1:56" ht="15" customHeight="1" x14ac:dyDescent="0.2">
      <c r="A9" t="s">
        <v>46</v>
      </c>
      <c r="B9" s="12">
        <v>240</v>
      </c>
      <c r="C9" s="13">
        <v>0.53363229999999995</v>
      </c>
      <c r="D9" s="12">
        <v>355</v>
      </c>
      <c r="E9" s="13">
        <v>0.79147979999999996</v>
      </c>
      <c r="F9" s="12">
        <v>410</v>
      </c>
      <c r="G9" s="13">
        <v>0.9237668</v>
      </c>
      <c r="H9" s="12">
        <v>435</v>
      </c>
      <c r="I9" s="13">
        <v>0.97533630000000004</v>
      </c>
      <c r="J9" s="12">
        <v>10</v>
      </c>
      <c r="K9" s="13">
        <v>2.46637E-2</v>
      </c>
      <c r="L9" s="12">
        <v>445</v>
      </c>
      <c r="M9" s="12">
        <v>310</v>
      </c>
      <c r="N9" s="13">
        <v>0.64329899999999995</v>
      </c>
      <c r="O9" s="12">
        <v>420</v>
      </c>
      <c r="P9" s="13">
        <v>0.8639175</v>
      </c>
      <c r="Q9" s="12">
        <v>460</v>
      </c>
      <c r="R9" s="13">
        <v>0.94845360000000001</v>
      </c>
      <c r="S9" s="12">
        <v>475</v>
      </c>
      <c r="T9" s="13">
        <v>0.97731959999999996</v>
      </c>
      <c r="U9" s="12">
        <v>10</v>
      </c>
      <c r="V9" s="13">
        <v>2.26804E-2</v>
      </c>
      <c r="W9" s="12">
        <v>485</v>
      </c>
      <c r="X9" s="12">
        <v>290</v>
      </c>
      <c r="Y9" s="13" t="s">
        <v>25</v>
      </c>
      <c r="Z9" s="12">
        <v>385</v>
      </c>
      <c r="AA9" s="13" t="s">
        <v>25</v>
      </c>
      <c r="AB9" s="12">
        <v>440</v>
      </c>
      <c r="AC9" s="13" t="s">
        <v>25</v>
      </c>
      <c r="AD9" s="12">
        <v>445</v>
      </c>
      <c r="AE9" s="13" t="s">
        <v>25</v>
      </c>
      <c r="AF9" s="12" t="s">
        <v>25</v>
      </c>
      <c r="AG9" s="13" t="s">
        <v>25</v>
      </c>
      <c r="AH9" s="12">
        <v>450</v>
      </c>
      <c r="AI9" s="12">
        <v>225</v>
      </c>
      <c r="AJ9" s="13">
        <v>0.53588519999999995</v>
      </c>
      <c r="AK9" s="12">
        <v>335</v>
      </c>
      <c r="AL9" s="13">
        <v>0.79904310000000001</v>
      </c>
      <c r="AM9" s="12">
        <v>395</v>
      </c>
      <c r="AN9" s="13">
        <v>0.94019140000000001</v>
      </c>
      <c r="AO9" s="12">
        <v>405</v>
      </c>
      <c r="AP9" s="13">
        <v>0.97129189999999999</v>
      </c>
      <c r="AQ9" s="12">
        <v>10</v>
      </c>
      <c r="AR9" s="13">
        <v>2.87081E-2</v>
      </c>
      <c r="AS9" s="12">
        <v>420</v>
      </c>
      <c r="AT9" s="12">
        <v>220</v>
      </c>
      <c r="AU9" s="13">
        <v>0.50454549999999998</v>
      </c>
      <c r="AV9" s="12">
        <v>340</v>
      </c>
      <c r="AW9" s="13">
        <v>0.76818180000000003</v>
      </c>
      <c r="AX9" s="12">
        <v>410</v>
      </c>
      <c r="AY9" s="13">
        <v>0.93409089999999995</v>
      </c>
      <c r="AZ9" s="12">
        <v>430</v>
      </c>
      <c r="BA9" s="13">
        <v>0.97272729999999996</v>
      </c>
      <c r="BB9" s="12">
        <v>10</v>
      </c>
      <c r="BC9" s="13">
        <v>2.72727E-2</v>
      </c>
      <c r="BD9" s="12">
        <v>440</v>
      </c>
    </row>
    <row r="10" spans="1:56" ht="15" customHeight="1" x14ac:dyDescent="0.2">
      <c r="A10" t="s">
        <v>47</v>
      </c>
      <c r="B10" s="12">
        <v>30</v>
      </c>
      <c r="C10" s="13">
        <v>0.83333330000000005</v>
      </c>
      <c r="D10" s="12">
        <v>30</v>
      </c>
      <c r="E10" s="13">
        <v>0.88888889999999998</v>
      </c>
      <c r="F10" s="12">
        <v>35</v>
      </c>
      <c r="G10" s="13">
        <v>1</v>
      </c>
      <c r="H10" s="12">
        <v>35</v>
      </c>
      <c r="I10" s="13">
        <v>1</v>
      </c>
      <c r="J10" s="12">
        <v>0</v>
      </c>
      <c r="K10" s="13">
        <v>0</v>
      </c>
      <c r="L10" s="12">
        <v>35</v>
      </c>
      <c r="M10" s="12">
        <v>30</v>
      </c>
      <c r="N10" s="13">
        <v>0.96969700000000003</v>
      </c>
      <c r="O10" s="12">
        <v>35</v>
      </c>
      <c r="P10" s="13">
        <v>1</v>
      </c>
      <c r="Q10" s="12">
        <v>35</v>
      </c>
      <c r="R10" s="13">
        <v>1</v>
      </c>
      <c r="S10" s="12">
        <v>35</v>
      </c>
      <c r="T10" s="13">
        <v>1</v>
      </c>
      <c r="U10" s="12">
        <v>0</v>
      </c>
      <c r="V10" s="13">
        <v>0</v>
      </c>
      <c r="W10" s="12">
        <v>35</v>
      </c>
      <c r="X10" s="12">
        <v>20</v>
      </c>
      <c r="Y10" s="13">
        <v>0.95238100000000003</v>
      </c>
      <c r="Z10" s="12">
        <v>20</v>
      </c>
      <c r="AA10" s="13">
        <v>1</v>
      </c>
      <c r="AB10" s="12">
        <v>20</v>
      </c>
      <c r="AC10" s="13">
        <v>1</v>
      </c>
      <c r="AD10" s="12">
        <v>20</v>
      </c>
      <c r="AE10" s="13">
        <v>1</v>
      </c>
      <c r="AF10" s="12">
        <v>0</v>
      </c>
      <c r="AG10" s="13">
        <v>0</v>
      </c>
      <c r="AH10" s="12">
        <v>20</v>
      </c>
      <c r="AI10" s="12">
        <v>25</v>
      </c>
      <c r="AJ10" s="13">
        <v>0.77419349999999998</v>
      </c>
      <c r="AK10" s="12">
        <v>30</v>
      </c>
      <c r="AL10" s="13">
        <v>0.93548390000000003</v>
      </c>
      <c r="AM10" s="12">
        <v>30</v>
      </c>
      <c r="AN10" s="13">
        <v>1</v>
      </c>
      <c r="AO10" s="12">
        <v>30</v>
      </c>
      <c r="AP10" s="13">
        <v>1</v>
      </c>
      <c r="AQ10" s="12">
        <v>0</v>
      </c>
      <c r="AR10" s="13">
        <v>0</v>
      </c>
      <c r="AS10" s="12">
        <v>30</v>
      </c>
      <c r="AT10" s="12">
        <v>25</v>
      </c>
      <c r="AU10" s="13">
        <v>1</v>
      </c>
      <c r="AV10" s="12">
        <v>25</v>
      </c>
      <c r="AW10" s="13">
        <v>1</v>
      </c>
      <c r="AX10" s="12">
        <v>25</v>
      </c>
      <c r="AY10" s="13">
        <v>1</v>
      </c>
      <c r="AZ10" s="12">
        <v>25</v>
      </c>
      <c r="BA10" s="13">
        <v>1</v>
      </c>
      <c r="BB10" s="12">
        <v>0</v>
      </c>
      <c r="BC10" s="13">
        <v>0</v>
      </c>
      <c r="BD10" s="12">
        <v>25</v>
      </c>
    </row>
    <row r="11" spans="1:56" ht="15" customHeight="1" x14ac:dyDescent="0.2">
      <c r="A11" t="s">
        <v>70</v>
      </c>
      <c r="B11" s="12">
        <v>15</v>
      </c>
      <c r="C11" s="13">
        <v>0.43589739999999999</v>
      </c>
      <c r="D11" s="12">
        <v>30</v>
      </c>
      <c r="E11" s="13">
        <v>0.76923079999999999</v>
      </c>
      <c r="F11" s="12">
        <v>35</v>
      </c>
      <c r="G11" s="13">
        <v>0.87179490000000004</v>
      </c>
      <c r="H11" s="12">
        <v>40</v>
      </c>
      <c r="I11" s="13">
        <v>1</v>
      </c>
      <c r="J11" s="12">
        <v>0</v>
      </c>
      <c r="K11" s="13">
        <v>0</v>
      </c>
      <c r="L11" s="12">
        <v>40</v>
      </c>
      <c r="M11" s="12">
        <v>20</v>
      </c>
      <c r="N11" s="13">
        <v>0.75</v>
      </c>
      <c r="O11" s="12">
        <v>25</v>
      </c>
      <c r="P11" s="13">
        <v>0.92857140000000005</v>
      </c>
      <c r="Q11" s="12">
        <v>30</v>
      </c>
      <c r="R11" s="13">
        <v>1</v>
      </c>
      <c r="S11" s="12">
        <v>30</v>
      </c>
      <c r="T11" s="13">
        <v>1</v>
      </c>
      <c r="U11" s="12">
        <v>0</v>
      </c>
      <c r="V11" s="13">
        <v>0</v>
      </c>
      <c r="W11" s="12">
        <v>30</v>
      </c>
      <c r="X11" s="12">
        <v>15</v>
      </c>
      <c r="Y11" s="13">
        <v>0.63636360000000003</v>
      </c>
      <c r="Z11" s="12">
        <v>20</v>
      </c>
      <c r="AA11" s="13">
        <v>0.95454550000000005</v>
      </c>
      <c r="AB11" s="12">
        <v>20</v>
      </c>
      <c r="AC11" s="13">
        <v>1</v>
      </c>
      <c r="AD11" s="12">
        <v>20</v>
      </c>
      <c r="AE11" s="13">
        <v>1</v>
      </c>
      <c r="AF11" s="12">
        <v>0</v>
      </c>
      <c r="AG11" s="13">
        <v>0</v>
      </c>
      <c r="AH11" s="12">
        <v>20</v>
      </c>
      <c r="AI11" s="12">
        <v>15</v>
      </c>
      <c r="AJ11" s="13">
        <v>0.41935480000000003</v>
      </c>
      <c r="AK11" s="12">
        <v>25</v>
      </c>
      <c r="AL11" s="13">
        <v>0.80645160000000005</v>
      </c>
      <c r="AM11" s="12">
        <v>30</v>
      </c>
      <c r="AN11" s="13">
        <v>1</v>
      </c>
      <c r="AO11" s="12">
        <v>30</v>
      </c>
      <c r="AP11" s="13">
        <v>1</v>
      </c>
      <c r="AQ11" s="12">
        <v>0</v>
      </c>
      <c r="AR11" s="13">
        <v>0</v>
      </c>
      <c r="AS11" s="12">
        <v>30</v>
      </c>
      <c r="AT11" s="12">
        <v>20</v>
      </c>
      <c r="AU11" s="13">
        <v>0.52941179999999999</v>
      </c>
      <c r="AV11" s="12">
        <v>25</v>
      </c>
      <c r="AW11" s="13">
        <v>0.76470590000000005</v>
      </c>
      <c r="AX11" s="12">
        <v>30</v>
      </c>
      <c r="AY11" s="13">
        <v>0.94117649999999997</v>
      </c>
      <c r="AZ11" s="12">
        <v>35</v>
      </c>
      <c r="BA11" s="13">
        <v>1</v>
      </c>
      <c r="BB11" s="12">
        <v>0</v>
      </c>
      <c r="BC11" s="13">
        <v>0</v>
      </c>
      <c r="BD11" s="12">
        <v>35</v>
      </c>
    </row>
    <row r="12" spans="1:56" ht="15" customHeight="1" x14ac:dyDescent="0.2">
      <c r="A12" t="s">
        <v>48</v>
      </c>
      <c r="B12" s="12">
        <v>70</v>
      </c>
      <c r="C12" s="13" t="s">
        <v>25</v>
      </c>
      <c r="D12" s="12">
        <v>100</v>
      </c>
      <c r="E12" s="13" t="s">
        <v>25</v>
      </c>
      <c r="F12" s="12">
        <v>115</v>
      </c>
      <c r="G12" s="13" t="s">
        <v>25</v>
      </c>
      <c r="H12" s="12">
        <v>125</v>
      </c>
      <c r="I12" s="13" t="s">
        <v>25</v>
      </c>
      <c r="J12" s="12" t="s">
        <v>25</v>
      </c>
      <c r="K12" s="13" t="s">
        <v>25</v>
      </c>
      <c r="L12" s="12">
        <v>125</v>
      </c>
      <c r="M12" s="12">
        <v>80</v>
      </c>
      <c r="N12" s="13" t="s">
        <v>25</v>
      </c>
      <c r="O12" s="12">
        <v>95</v>
      </c>
      <c r="P12" s="13" t="s">
        <v>25</v>
      </c>
      <c r="Q12" s="12">
        <v>115</v>
      </c>
      <c r="R12" s="13" t="s">
        <v>25</v>
      </c>
      <c r="S12" s="12">
        <v>120</v>
      </c>
      <c r="T12" s="13" t="s">
        <v>25</v>
      </c>
      <c r="U12" s="12" t="s">
        <v>25</v>
      </c>
      <c r="V12" s="13" t="s">
        <v>25</v>
      </c>
      <c r="W12" s="12">
        <v>120</v>
      </c>
      <c r="X12" s="12">
        <v>65</v>
      </c>
      <c r="Y12" s="13">
        <v>0.56140350000000006</v>
      </c>
      <c r="Z12" s="12">
        <v>100</v>
      </c>
      <c r="AA12" s="13">
        <v>0.85964910000000005</v>
      </c>
      <c r="AB12" s="12">
        <v>110</v>
      </c>
      <c r="AC12" s="13">
        <v>0.98245610000000005</v>
      </c>
      <c r="AD12" s="12">
        <v>115</v>
      </c>
      <c r="AE12" s="13">
        <v>1</v>
      </c>
      <c r="AF12" s="12">
        <v>0</v>
      </c>
      <c r="AG12" s="13">
        <v>0</v>
      </c>
      <c r="AH12" s="12">
        <v>115</v>
      </c>
      <c r="AI12" s="12">
        <v>55</v>
      </c>
      <c r="AJ12" s="13">
        <v>0.52293579999999995</v>
      </c>
      <c r="AK12" s="12">
        <v>80</v>
      </c>
      <c r="AL12" s="13">
        <v>0.71559629999999996</v>
      </c>
      <c r="AM12" s="12">
        <v>90</v>
      </c>
      <c r="AN12" s="13">
        <v>0.8348624</v>
      </c>
      <c r="AO12" s="12">
        <v>95</v>
      </c>
      <c r="AP12" s="13">
        <v>0.88990829999999999</v>
      </c>
      <c r="AQ12" s="12">
        <v>10</v>
      </c>
      <c r="AR12" s="13">
        <v>0.1100917</v>
      </c>
      <c r="AS12" s="12">
        <v>110</v>
      </c>
      <c r="AT12" s="12">
        <v>35</v>
      </c>
      <c r="AU12" s="13">
        <v>0.43529410000000002</v>
      </c>
      <c r="AV12" s="12">
        <v>60</v>
      </c>
      <c r="AW12" s="13">
        <v>0.72941180000000005</v>
      </c>
      <c r="AX12" s="12">
        <v>80</v>
      </c>
      <c r="AY12" s="13">
        <v>0.91764710000000005</v>
      </c>
      <c r="AZ12" s="12">
        <v>80</v>
      </c>
      <c r="BA12" s="13">
        <v>0.94117649999999997</v>
      </c>
      <c r="BB12" s="12">
        <v>5</v>
      </c>
      <c r="BC12" s="13">
        <v>5.8823500000000001E-2</v>
      </c>
      <c r="BD12" s="12">
        <v>85</v>
      </c>
    </row>
    <row r="13" spans="1:56" ht="15" customHeight="1" x14ac:dyDescent="0.2">
      <c r="A13" t="s">
        <v>71</v>
      </c>
      <c r="B13" s="12" t="s">
        <v>25</v>
      </c>
      <c r="C13" s="13" t="s">
        <v>25</v>
      </c>
      <c r="D13" s="12">
        <v>5</v>
      </c>
      <c r="E13" s="13" t="s">
        <v>25</v>
      </c>
      <c r="F13" s="12">
        <v>5</v>
      </c>
      <c r="G13" s="13" t="s">
        <v>25</v>
      </c>
      <c r="H13" s="12">
        <v>15</v>
      </c>
      <c r="I13" s="13" t="s">
        <v>25</v>
      </c>
      <c r="J13" s="12" t="s">
        <v>25</v>
      </c>
      <c r="K13" s="13" t="s">
        <v>25</v>
      </c>
      <c r="L13" s="12">
        <v>15</v>
      </c>
      <c r="M13" s="12" t="s">
        <v>25</v>
      </c>
      <c r="N13" s="13" t="s">
        <v>25</v>
      </c>
      <c r="O13" s="12" t="s">
        <v>25</v>
      </c>
      <c r="P13" s="13" t="s">
        <v>25</v>
      </c>
      <c r="Q13" s="12" t="s">
        <v>25</v>
      </c>
      <c r="R13" s="13" t="s">
        <v>25</v>
      </c>
      <c r="S13" s="12" t="s">
        <v>25</v>
      </c>
      <c r="T13" s="13" t="s">
        <v>25</v>
      </c>
      <c r="U13" s="12">
        <v>0</v>
      </c>
      <c r="V13" s="13">
        <v>0</v>
      </c>
      <c r="W13" s="12" t="s">
        <v>25</v>
      </c>
      <c r="X13" s="12" t="s">
        <v>25</v>
      </c>
      <c r="Y13" s="13" t="s">
        <v>25</v>
      </c>
      <c r="Z13" s="12" t="s">
        <v>25</v>
      </c>
      <c r="AA13" s="13" t="s">
        <v>25</v>
      </c>
      <c r="AB13" s="12" t="s">
        <v>25</v>
      </c>
      <c r="AC13" s="13" t="s">
        <v>25</v>
      </c>
      <c r="AD13" s="12" t="s">
        <v>25</v>
      </c>
      <c r="AE13" s="13" t="s">
        <v>25</v>
      </c>
      <c r="AF13" s="12">
        <v>0</v>
      </c>
      <c r="AG13" s="13">
        <v>0</v>
      </c>
      <c r="AH13" s="12" t="s">
        <v>25</v>
      </c>
      <c r="AI13" s="12" t="s">
        <v>25</v>
      </c>
      <c r="AJ13" s="13" t="s">
        <v>25</v>
      </c>
      <c r="AK13" s="12" t="s">
        <v>25</v>
      </c>
      <c r="AL13" s="13" t="s">
        <v>25</v>
      </c>
      <c r="AM13" s="12" t="s">
        <v>25</v>
      </c>
      <c r="AN13" s="13" t="s">
        <v>25</v>
      </c>
      <c r="AO13" s="12">
        <v>5</v>
      </c>
      <c r="AP13" s="13" t="s">
        <v>25</v>
      </c>
      <c r="AQ13" s="12">
        <v>0</v>
      </c>
      <c r="AR13" s="13">
        <v>0</v>
      </c>
      <c r="AS13" s="12">
        <v>5</v>
      </c>
      <c r="AT13" s="12">
        <v>0</v>
      </c>
      <c r="AU13" s="13">
        <v>0</v>
      </c>
      <c r="AV13" s="12">
        <v>10</v>
      </c>
      <c r="AW13" s="13">
        <v>0.375</v>
      </c>
      <c r="AX13" s="12">
        <v>15</v>
      </c>
      <c r="AY13" s="13">
        <v>0.54166669999999995</v>
      </c>
      <c r="AZ13" s="12">
        <v>20</v>
      </c>
      <c r="BA13" s="13">
        <v>0.79166669999999995</v>
      </c>
      <c r="BB13" s="12">
        <v>5</v>
      </c>
      <c r="BC13" s="13">
        <v>0.2083333</v>
      </c>
      <c r="BD13" s="12">
        <v>25</v>
      </c>
    </row>
    <row r="14" spans="1:56" ht="15" customHeight="1" x14ac:dyDescent="0.2">
      <c r="A14" t="s">
        <v>50</v>
      </c>
      <c r="B14" s="12">
        <v>35</v>
      </c>
      <c r="C14" s="13">
        <v>0.46250000000000002</v>
      </c>
      <c r="D14" s="12">
        <v>60</v>
      </c>
      <c r="E14" s="13">
        <v>0.75</v>
      </c>
      <c r="F14" s="12">
        <v>75</v>
      </c>
      <c r="G14" s="13">
        <v>0.95</v>
      </c>
      <c r="H14" s="12">
        <v>80</v>
      </c>
      <c r="I14" s="13">
        <v>1</v>
      </c>
      <c r="J14" s="12">
        <v>0</v>
      </c>
      <c r="K14" s="13">
        <v>0</v>
      </c>
      <c r="L14" s="12">
        <v>80</v>
      </c>
      <c r="M14" s="12">
        <v>65</v>
      </c>
      <c r="N14" s="13" t="s">
        <v>25</v>
      </c>
      <c r="O14" s="12">
        <v>80</v>
      </c>
      <c r="P14" s="13" t="s">
        <v>25</v>
      </c>
      <c r="Q14" s="12">
        <v>85</v>
      </c>
      <c r="R14" s="13" t="s">
        <v>25</v>
      </c>
      <c r="S14" s="12">
        <v>85</v>
      </c>
      <c r="T14" s="13" t="s">
        <v>25</v>
      </c>
      <c r="U14" s="12" t="s">
        <v>25</v>
      </c>
      <c r="V14" s="13" t="s">
        <v>25</v>
      </c>
      <c r="W14" s="12">
        <v>85</v>
      </c>
      <c r="X14" s="12">
        <v>60</v>
      </c>
      <c r="Y14" s="13">
        <v>0.8</v>
      </c>
      <c r="Z14" s="12">
        <v>70</v>
      </c>
      <c r="AA14" s="13">
        <v>0.93333330000000003</v>
      </c>
      <c r="AB14" s="12">
        <v>75</v>
      </c>
      <c r="AC14" s="13">
        <v>1</v>
      </c>
      <c r="AD14" s="12">
        <v>75</v>
      </c>
      <c r="AE14" s="13">
        <v>1</v>
      </c>
      <c r="AF14" s="12">
        <v>0</v>
      </c>
      <c r="AG14" s="13">
        <v>0</v>
      </c>
      <c r="AH14" s="12">
        <v>75</v>
      </c>
      <c r="AI14" s="12">
        <v>30</v>
      </c>
      <c r="AJ14" s="13" t="s">
        <v>25</v>
      </c>
      <c r="AK14" s="12">
        <v>60</v>
      </c>
      <c r="AL14" s="13" t="s">
        <v>25</v>
      </c>
      <c r="AM14" s="12">
        <v>70</v>
      </c>
      <c r="AN14" s="13" t="s">
        <v>25</v>
      </c>
      <c r="AO14" s="12">
        <v>70</v>
      </c>
      <c r="AP14" s="13" t="s">
        <v>25</v>
      </c>
      <c r="AQ14" s="12" t="s">
        <v>25</v>
      </c>
      <c r="AR14" s="13" t="s">
        <v>25</v>
      </c>
      <c r="AS14" s="12">
        <v>75</v>
      </c>
      <c r="AT14" s="12">
        <v>30</v>
      </c>
      <c r="AU14" s="13" t="s">
        <v>25</v>
      </c>
      <c r="AV14" s="12">
        <v>45</v>
      </c>
      <c r="AW14" s="13" t="s">
        <v>25</v>
      </c>
      <c r="AX14" s="12">
        <v>60</v>
      </c>
      <c r="AY14" s="13" t="s">
        <v>25</v>
      </c>
      <c r="AZ14" s="12">
        <v>65</v>
      </c>
      <c r="BA14" s="13" t="s">
        <v>25</v>
      </c>
      <c r="BB14" s="12" t="s">
        <v>25</v>
      </c>
      <c r="BC14" s="13" t="s">
        <v>25</v>
      </c>
      <c r="BD14" s="12">
        <v>70</v>
      </c>
    </row>
    <row r="15" spans="1:56" ht="15" customHeight="1" x14ac:dyDescent="0.2">
      <c r="A15" t="s">
        <v>131</v>
      </c>
      <c r="B15" s="12">
        <v>70</v>
      </c>
      <c r="C15" s="13" t="s">
        <v>25</v>
      </c>
      <c r="D15" s="12">
        <v>100</v>
      </c>
      <c r="E15" s="13" t="s">
        <v>25</v>
      </c>
      <c r="F15" s="12">
        <v>115</v>
      </c>
      <c r="G15" s="13" t="s">
        <v>25</v>
      </c>
      <c r="H15" s="12">
        <v>120</v>
      </c>
      <c r="I15" s="13" t="s">
        <v>25</v>
      </c>
      <c r="J15" s="12" t="s">
        <v>25</v>
      </c>
      <c r="K15" s="13" t="s">
        <v>25</v>
      </c>
      <c r="L15" s="12">
        <v>125</v>
      </c>
      <c r="M15" s="12">
        <v>65</v>
      </c>
      <c r="N15" s="13">
        <v>0.84210529999999995</v>
      </c>
      <c r="O15" s="12">
        <v>75</v>
      </c>
      <c r="P15" s="13">
        <v>0.9736842</v>
      </c>
      <c r="Q15" s="12">
        <v>75</v>
      </c>
      <c r="R15" s="13">
        <v>1</v>
      </c>
      <c r="S15" s="12">
        <v>75</v>
      </c>
      <c r="T15" s="13">
        <v>1</v>
      </c>
      <c r="U15" s="12">
        <v>0</v>
      </c>
      <c r="V15" s="13">
        <v>0</v>
      </c>
      <c r="W15" s="12">
        <v>75</v>
      </c>
      <c r="X15" s="12">
        <v>70</v>
      </c>
      <c r="Y15" s="13">
        <v>0.67961170000000004</v>
      </c>
      <c r="Z15" s="12">
        <v>90</v>
      </c>
      <c r="AA15" s="13">
        <v>0.88349509999999998</v>
      </c>
      <c r="AB15" s="12">
        <v>100</v>
      </c>
      <c r="AC15" s="13">
        <v>0.99029129999999999</v>
      </c>
      <c r="AD15" s="12">
        <v>105</v>
      </c>
      <c r="AE15" s="13">
        <v>1</v>
      </c>
      <c r="AF15" s="12">
        <v>0</v>
      </c>
      <c r="AG15" s="13">
        <v>0</v>
      </c>
      <c r="AH15" s="12">
        <v>105</v>
      </c>
      <c r="AI15" s="12">
        <v>55</v>
      </c>
      <c r="AJ15" s="13" t="s">
        <v>25</v>
      </c>
      <c r="AK15" s="12">
        <v>80</v>
      </c>
      <c r="AL15" s="13" t="s">
        <v>25</v>
      </c>
      <c r="AM15" s="12">
        <v>95</v>
      </c>
      <c r="AN15" s="13" t="s">
        <v>25</v>
      </c>
      <c r="AO15" s="12">
        <v>100</v>
      </c>
      <c r="AP15" s="13" t="s">
        <v>25</v>
      </c>
      <c r="AQ15" s="12" t="s">
        <v>25</v>
      </c>
      <c r="AR15" s="13" t="s">
        <v>25</v>
      </c>
      <c r="AS15" s="12">
        <v>105</v>
      </c>
      <c r="AT15" s="12">
        <v>40</v>
      </c>
      <c r="AU15" s="13" t="s">
        <v>25</v>
      </c>
      <c r="AV15" s="12">
        <v>60</v>
      </c>
      <c r="AW15" s="13" t="s">
        <v>25</v>
      </c>
      <c r="AX15" s="12">
        <v>85</v>
      </c>
      <c r="AY15" s="13" t="s">
        <v>25</v>
      </c>
      <c r="AZ15" s="12">
        <v>85</v>
      </c>
      <c r="BA15" s="13" t="s">
        <v>25</v>
      </c>
      <c r="BB15" s="12" t="s">
        <v>25</v>
      </c>
      <c r="BC15" s="13" t="s">
        <v>25</v>
      </c>
      <c r="BD15" s="12">
        <v>85</v>
      </c>
    </row>
    <row r="16" spans="1:56" ht="15" customHeight="1" x14ac:dyDescent="0.2">
      <c r="A16" t="s">
        <v>72</v>
      </c>
      <c r="B16" s="12">
        <v>5</v>
      </c>
      <c r="C16" s="13" t="s">
        <v>25</v>
      </c>
      <c r="D16" s="12">
        <v>10</v>
      </c>
      <c r="E16" s="13" t="s">
        <v>25</v>
      </c>
      <c r="F16" s="12">
        <v>15</v>
      </c>
      <c r="G16" s="13" t="s">
        <v>25</v>
      </c>
      <c r="H16" s="12">
        <v>20</v>
      </c>
      <c r="I16" s="13" t="s">
        <v>25</v>
      </c>
      <c r="J16" s="12" t="s">
        <v>25</v>
      </c>
      <c r="K16" s="13" t="s">
        <v>25</v>
      </c>
      <c r="L16" s="12">
        <v>20</v>
      </c>
      <c r="M16" s="12">
        <v>10</v>
      </c>
      <c r="N16" s="13">
        <v>0.47619050000000002</v>
      </c>
      <c r="O16" s="12">
        <v>15</v>
      </c>
      <c r="P16" s="13">
        <v>0.76190480000000005</v>
      </c>
      <c r="Q16" s="12">
        <v>20</v>
      </c>
      <c r="R16" s="13">
        <v>0.95238100000000003</v>
      </c>
      <c r="S16" s="12">
        <v>20</v>
      </c>
      <c r="T16" s="13">
        <v>1</v>
      </c>
      <c r="U16" s="12">
        <v>0</v>
      </c>
      <c r="V16" s="13">
        <v>0</v>
      </c>
      <c r="W16" s="12">
        <v>20</v>
      </c>
      <c r="X16" s="12" t="s">
        <v>25</v>
      </c>
      <c r="Y16" s="13" t="s">
        <v>25</v>
      </c>
      <c r="Z16" s="12">
        <v>5</v>
      </c>
      <c r="AA16" s="13" t="s">
        <v>25</v>
      </c>
      <c r="AB16" s="12">
        <v>10</v>
      </c>
      <c r="AC16" s="13" t="s">
        <v>25</v>
      </c>
      <c r="AD16" s="12">
        <v>10</v>
      </c>
      <c r="AE16" s="13" t="s">
        <v>25</v>
      </c>
      <c r="AF16" s="12">
        <v>0</v>
      </c>
      <c r="AG16" s="13">
        <v>0</v>
      </c>
      <c r="AH16" s="12">
        <v>10</v>
      </c>
      <c r="AI16" s="12" t="s">
        <v>25</v>
      </c>
      <c r="AJ16" s="13" t="s">
        <v>25</v>
      </c>
      <c r="AK16" s="12">
        <v>5</v>
      </c>
      <c r="AL16" s="13" t="s">
        <v>25</v>
      </c>
      <c r="AM16" s="12">
        <v>10</v>
      </c>
      <c r="AN16" s="13" t="s">
        <v>25</v>
      </c>
      <c r="AO16" s="12">
        <v>10</v>
      </c>
      <c r="AP16" s="13" t="s">
        <v>25</v>
      </c>
      <c r="AQ16" s="12">
        <v>0</v>
      </c>
      <c r="AR16" s="13">
        <v>0</v>
      </c>
      <c r="AS16" s="12">
        <v>10</v>
      </c>
      <c r="AT16" s="12" t="s">
        <v>25</v>
      </c>
      <c r="AU16" s="13" t="s">
        <v>25</v>
      </c>
      <c r="AV16" s="12">
        <v>5</v>
      </c>
      <c r="AW16" s="13" t="s">
        <v>25</v>
      </c>
      <c r="AX16" s="12">
        <v>10</v>
      </c>
      <c r="AY16" s="13" t="s">
        <v>25</v>
      </c>
      <c r="AZ16" s="12">
        <v>10</v>
      </c>
      <c r="BA16" s="13" t="s">
        <v>25</v>
      </c>
      <c r="BB16" s="12" t="s">
        <v>25</v>
      </c>
      <c r="BC16" s="13" t="s">
        <v>25</v>
      </c>
      <c r="BD16" s="12">
        <v>10</v>
      </c>
    </row>
    <row r="17" spans="1:56" ht="15" customHeight="1" x14ac:dyDescent="0.2">
      <c r="A17" t="s">
        <v>51</v>
      </c>
      <c r="B17" s="12">
        <v>175</v>
      </c>
      <c r="C17" s="13">
        <v>0.53822630000000005</v>
      </c>
      <c r="D17" s="12">
        <v>270</v>
      </c>
      <c r="E17" s="13">
        <v>0.82262999999999997</v>
      </c>
      <c r="F17" s="12">
        <v>315</v>
      </c>
      <c r="G17" s="13">
        <v>0.9602446</v>
      </c>
      <c r="H17" s="12">
        <v>325</v>
      </c>
      <c r="I17" s="13">
        <v>1</v>
      </c>
      <c r="J17" s="12">
        <v>0</v>
      </c>
      <c r="K17" s="13">
        <v>0</v>
      </c>
      <c r="L17" s="12">
        <v>325</v>
      </c>
      <c r="M17" s="12">
        <v>220</v>
      </c>
      <c r="N17" s="13" t="s">
        <v>25</v>
      </c>
      <c r="O17" s="12">
        <v>290</v>
      </c>
      <c r="P17" s="13" t="s">
        <v>25</v>
      </c>
      <c r="Q17" s="12">
        <v>310</v>
      </c>
      <c r="R17" s="13" t="s">
        <v>25</v>
      </c>
      <c r="S17" s="12">
        <v>310</v>
      </c>
      <c r="T17" s="13" t="s">
        <v>25</v>
      </c>
      <c r="U17" s="12" t="s">
        <v>25</v>
      </c>
      <c r="V17" s="13" t="s">
        <v>25</v>
      </c>
      <c r="W17" s="12">
        <v>315</v>
      </c>
      <c r="X17" s="12">
        <v>185</v>
      </c>
      <c r="Y17" s="13" t="s">
        <v>25</v>
      </c>
      <c r="Z17" s="12">
        <v>270</v>
      </c>
      <c r="AA17" s="13" t="s">
        <v>25</v>
      </c>
      <c r="AB17" s="12">
        <v>300</v>
      </c>
      <c r="AC17" s="13" t="s">
        <v>25</v>
      </c>
      <c r="AD17" s="12">
        <v>305</v>
      </c>
      <c r="AE17" s="13" t="s">
        <v>25</v>
      </c>
      <c r="AF17" s="12" t="s">
        <v>25</v>
      </c>
      <c r="AG17" s="13" t="s">
        <v>25</v>
      </c>
      <c r="AH17" s="12">
        <v>305</v>
      </c>
      <c r="AI17" s="12">
        <v>130</v>
      </c>
      <c r="AJ17" s="13" t="s">
        <v>25</v>
      </c>
      <c r="AK17" s="12">
        <v>205</v>
      </c>
      <c r="AL17" s="13" t="s">
        <v>25</v>
      </c>
      <c r="AM17" s="12">
        <v>270</v>
      </c>
      <c r="AN17" s="13" t="s">
        <v>25</v>
      </c>
      <c r="AO17" s="12">
        <v>280</v>
      </c>
      <c r="AP17" s="13" t="s">
        <v>25</v>
      </c>
      <c r="AQ17" s="12" t="s">
        <v>25</v>
      </c>
      <c r="AR17" s="13" t="s">
        <v>25</v>
      </c>
      <c r="AS17" s="12">
        <v>285</v>
      </c>
      <c r="AT17" s="12">
        <v>135</v>
      </c>
      <c r="AU17" s="13">
        <v>0.43081760000000002</v>
      </c>
      <c r="AV17" s="12">
        <v>245</v>
      </c>
      <c r="AW17" s="13">
        <v>0.76729559999999997</v>
      </c>
      <c r="AX17" s="12">
        <v>305</v>
      </c>
      <c r="AY17" s="13">
        <v>0.95283019999999996</v>
      </c>
      <c r="AZ17" s="12">
        <v>315</v>
      </c>
      <c r="BA17" s="13">
        <v>0.9842767</v>
      </c>
      <c r="BB17" s="12">
        <v>5</v>
      </c>
      <c r="BC17" s="13">
        <v>1.5723299999999999E-2</v>
      </c>
      <c r="BD17" s="12">
        <v>320</v>
      </c>
    </row>
    <row r="18" spans="1:56" ht="15" customHeight="1" x14ac:dyDescent="0.2">
      <c r="A18" t="s">
        <v>30</v>
      </c>
      <c r="B18" s="12">
        <v>60</v>
      </c>
      <c r="C18" s="13" t="s">
        <v>25</v>
      </c>
      <c r="D18" s="12">
        <v>75</v>
      </c>
      <c r="E18" s="13" t="s">
        <v>25</v>
      </c>
      <c r="F18" s="12">
        <v>85</v>
      </c>
      <c r="G18" s="13" t="s">
        <v>25</v>
      </c>
      <c r="H18" s="12">
        <v>90</v>
      </c>
      <c r="I18" s="13" t="s">
        <v>25</v>
      </c>
      <c r="J18" s="12" t="s">
        <v>25</v>
      </c>
      <c r="K18" s="13" t="s">
        <v>25</v>
      </c>
      <c r="L18" s="12">
        <v>90</v>
      </c>
      <c r="M18" s="12">
        <v>80</v>
      </c>
      <c r="N18" s="13">
        <v>0.83157890000000001</v>
      </c>
      <c r="O18" s="12">
        <v>90</v>
      </c>
      <c r="P18" s="13">
        <v>0.93684210000000001</v>
      </c>
      <c r="Q18" s="12">
        <v>95</v>
      </c>
      <c r="R18" s="13">
        <v>0.97894740000000002</v>
      </c>
      <c r="S18" s="12">
        <v>95</v>
      </c>
      <c r="T18" s="13">
        <v>1</v>
      </c>
      <c r="U18" s="12">
        <v>0</v>
      </c>
      <c r="V18" s="13">
        <v>0</v>
      </c>
      <c r="W18" s="12">
        <v>95</v>
      </c>
      <c r="X18" s="12">
        <v>85</v>
      </c>
      <c r="Y18" s="13">
        <v>0.70491800000000004</v>
      </c>
      <c r="Z18" s="12">
        <v>115</v>
      </c>
      <c r="AA18" s="13">
        <v>0.93442619999999998</v>
      </c>
      <c r="AB18" s="12">
        <v>120</v>
      </c>
      <c r="AC18" s="13">
        <v>0.99180330000000005</v>
      </c>
      <c r="AD18" s="12">
        <v>120</v>
      </c>
      <c r="AE18" s="13">
        <v>1</v>
      </c>
      <c r="AF18" s="12">
        <v>0</v>
      </c>
      <c r="AG18" s="13">
        <v>0</v>
      </c>
      <c r="AH18" s="12">
        <v>120</v>
      </c>
      <c r="AI18" s="12">
        <v>70</v>
      </c>
      <c r="AJ18" s="13">
        <v>0.60869569999999995</v>
      </c>
      <c r="AK18" s="12">
        <v>95</v>
      </c>
      <c r="AL18" s="13">
        <v>0.80869570000000002</v>
      </c>
      <c r="AM18" s="12">
        <v>105</v>
      </c>
      <c r="AN18" s="13">
        <v>0.91304350000000001</v>
      </c>
      <c r="AO18" s="12">
        <v>110</v>
      </c>
      <c r="AP18" s="13">
        <v>0.9478261</v>
      </c>
      <c r="AQ18" s="12">
        <v>5</v>
      </c>
      <c r="AR18" s="13">
        <v>5.2173900000000002E-2</v>
      </c>
      <c r="AS18" s="12">
        <v>115</v>
      </c>
      <c r="AT18" s="12">
        <v>70</v>
      </c>
      <c r="AU18" s="13" t="s">
        <v>25</v>
      </c>
      <c r="AV18" s="12">
        <v>100</v>
      </c>
      <c r="AW18" s="13" t="s">
        <v>25</v>
      </c>
      <c r="AX18" s="12">
        <v>115</v>
      </c>
      <c r="AY18" s="13" t="s">
        <v>25</v>
      </c>
      <c r="AZ18" s="12">
        <v>120</v>
      </c>
      <c r="BA18" s="13" t="s">
        <v>25</v>
      </c>
      <c r="BB18" s="12" t="s">
        <v>25</v>
      </c>
      <c r="BC18" s="13" t="s">
        <v>25</v>
      </c>
      <c r="BD18" s="12">
        <v>125</v>
      </c>
    </row>
    <row r="19" spans="1:56" ht="15" customHeight="1" x14ac:dyDescent="0.2">
      <c r="A19" t="s">
        <v>55</v>
      </c>
      <c r="B19" s="12">
        <v>100</v>
      </c>
      <c r="C19" s="13">
        <v>0.42608699999999999</v>
      </c>
      <c r="D19" s="12">
        <v>180</v>
      </c>
      <c r="E19" s="13">
        <v>0.77391299999999996</v>
      </c>
      <c r="F19" s="12">
        <v>220</v>
      </c>
      <c r="G19" s="13">
        <v>0.96086959999999999</v>
      </c>
      <c r="H19" s="12">
        <v>230</v>
      </c>
      <c r="I19" s="13">
        <v>1</v>
      </c>
      <c r="J19" s="12">
        <v>0</v>
      </c>
      <c r="K19" s="13">
        <v>0</v>
      </c>
      <c r="L19" s="12">
        <v>230</v>
      </c>
      <c r="M19" s="12">
        <v>105</v>
      </c>
      <c r="N19" s="13">
        <v>0.60693640000000004</v>
      </c>
      <c r="O19" s="12">
        <v>155</v>
      </c>
      <c r="P19" s="13">
        <v>0.89595380000000002</v>
      </c>
      <c r="Q19" s="12">
        <v>170</v>
      </c>
      <c r="R19" s="13">
        <v>0.97687860000000004</v>
      </c>
      <c r="S19" s="12">
        <v>175</v>
      </c>
      <c r="T19" s="13">
        <v>1</v>
      </c>
      <c r="U19" s="12">
        <v>0</v>
      </c>
      <c r="V19" s="13">
        <v>0</v>
      </c>
      <c r="W19" s="12">
        <v>175</v>
      </c>
      <c r="X19" s="12">
        <v>115</v>
      </c>
      <c r="Y19" s="13">
        <v>0.59693879999999999</v>
      </c>
      <c r="Z19" s="12">
        <v>170</v>
      </c>
      <c r="AA19" s="13">
        <v>0.86734690000000003</v>
      </c>
      <c r="AB19" s="12">
        <v>195</v>
      </c>
      <c r="AC19" s="13">
        <v>0.98979589999999995</v>
      </c>
      <c r="AD19" s="12">
        <v>195</v>
      </c>
      <c r="AE19" s="13">
        <v>1</v>
      </c>
      <c r="AF19" s="12">
        <v>0</v>
      </c>
      <c r="AG19" s="13">
        <v>0</v>
      </c>
      <c r="AH19" s="12">
        <v>195</v>
      </c>
      <c r="AI19" s="12">
        <v>65</v>
      </c>
      <c r="AJ19" s="13" t="s">
        <v>25</v>
      </c>
      <c r="AK19" s="12">
        <v>125</v>
      </c>
      <c r="AL19" s="13" t="s">
        <v>25</v>
      </c>
      <c r="AM19" s="12">
        <v>140</v>
      </c>
      <c r="AN19" s="13" t="s">
        <v>25</v>
      </c>
      <c r="AO19" s="12">
        <v>145</v>
      </c>
      <c r="AP19" s="13" t="s">
        <v>25</v>
      </c>
      <c r="AQ19" s="12" t="s">
        <v>25</v>
      </c>
      <c r="AR19" s="13" t="s">
        <v>25</v>
      </c>
      <c r="AS19" s="12">
        <v>145</v>
      </c>
      <c r="AT19" s="12">
        <v>80</v>
      </c>
      <c r="AU19" s="13" t="s">
        <v>25</v>
      </c>
      <c r="AV19" s="12">
        <v>150</v>
      </c>
      <c r="AW19" s="13" t="s">
        <v>25</v>
      </c>
      <c r="AX19" s="12">
        <v>185</v>
      </c>
      <c r="AY19" s="13" t="s">
        <v>25</v>
      </c>
      <c r="AZ19" s="12">
        <v>185</v>
      </c>
      <c r="BA19" s="13" t="s">
        <v>25</v>
      </c>
      <c r="BB19" s="12" t="s">
        <v>25</v>
      </c>
      <c r="BC19" s="13" t="s">
        <v>25</v>
      </c>
      <c r="BD19" s="12">
        <v>190</v>
      </c>
    </row>
    <row r="20" spans="1:56" ht="15" customHeight="1" x14ac:dyDescent="0.2">
      <c r="A20" t="s">
        <v>73</v>
      </c>
      <c r="B20" s="12">
        <v>25</v>
      </c>
      <c r="C20" s="13" t="s">
        <v>25</v>
      </c>
      <c r="D20" s="12">
        <v>35</v>
      </c>
      <c r="E20" s="13" t="s">
        <v>25</v>
      </c>
      <c r="F20" s="12">
        <v>40</v>
      </c>
      <c r="G20" s="13" t="s">
        <v>25</v>
      </c>
      <c r="H20" s="12">
        <v>40</v>
      </c>
      <c r="I20" s="13" t="s">
        <v>25</v>
      </c>
      <c r="J20" s="12" t="s">
        <v>25</v>
      </c>
      <c r="K20" s="13" t="s">
        <v>25</v>
      </c>
      <c r="L20" s="12">
        <v>40</v>
      </c>
      <c r="M20" s="12">
        <v>35</v>
      </c>
      <c r="N20" s="13" t="s">
        <v>25</v>
      </c>
      <c r="O20" s="12">
        <v>40</v>
      </c>
      <c r="P20" s="13" t="s">
        <v>25</v>
      </c>
      <c r="Q20" s="12">
        <v>40</v>
      </c>
      <c r="R20" s="13" t="s">
        <v>25</v>
      </c>
      <c r="S20" s="12">
        <v>40</v>
      </c>
      <c r="T20" s="13" t="s">
        <v>25</v>
      </c>
      <c r="U20" s="12" t="s">
        <v>25</v>
      </c>
      <c r="V20" s="13" t="s">
        <v>25</v>
      </c>
      <c r="W20" s="12">
        <v>40</v>
      </c>
      <c r="X20" s="12">
        <v>25</v>
      </c>
      <c r="Y20" s="13">
        <v>0.71875</v>
      </c>
      <c r="Z20" s="12">
        <v>30</v>
      </c>
      <c r="AA20" s="13">
        <v>0.96875</v>
      </c>
      <c r="AB20" s="12">
        <v>30</v>
      </c>
      <c r="AC20" s="13">
        <v>1</v>
      </c>
      <c r="AD20" s="12">
        <v>30</v>
      </c>
      <c r="AE20" s="13">
        <v>1</v>
      </c>
      <c r="AF20" s="12">
        <v>0</v>
      </c>
      <c r="AG20" s="13">
        <v>0</v>
      </c>
      <c r="AH20" s="12">
        <v>30</v>
      </c>
      <c r="AI20" s="12">
        <v>35</v>
      </c>
      <c r="AJ20" s="13" t="s">
        <v>25</v>
      </c>
      <c r="AK20" s="12">
        <v>45</v>
      </c>
      <c r="AL20" s="13" t="s">
        <v>25</v>
      </c>
      <c r="AM20" s="12">
        <v>50</v>
      </c>
      <c r="AN20" s="13" t="s">
        <v>25</v>
      </c>
      <c r="AO20" s="12">
        <v>50</v>
      </c>
      <c r="AP20" s="13" t="s">
        <v>25</v>
      </c>
      <c r="AQ20" s="12" t="s">
        <v>25</v>
      </c>
      <c r="AR20" s="13" t="s">
        <v>25</v>
      </c>
      <c r="AS20" s="12">
        <v>50</v>
      </c>
      <c r="AT20" s="12">
        <v>30</v>
      </c>
      <c r="AU20" s="13">
        <v>0.8823529</v>
      </c>
      <c r="AV20" s="12">
        <v>35</v>
      </c>
      <c r="AW20" s="13">
        <v>0.97058820000000001</v>
      </c>
      <c r="AX20" s="12">
        <v>35</v>
      </c>
      <c r="AY20" s="13">
        <v>1</v>
      </c>
      <c r="AZ20" s="12">
        <v>35</v>
      </c>
      <c r="BA20" s="13">
        <v>1</v>
      </c>
      <c r="BB20" s="12">
        <v>0</v>
      </c>
      <c r="BC20" s="13">
        <v>0</v>
      </c>
      <c r="BD20" s="12">
        <v>35</v>
      </c>
    </row>
    <row r="21" spans="1:56" ht="15" customHeight="1" x14ac:dyDescent="0.2">
      <c r="A21" t="s">
        <v>74</v>
      </c>
      <c r="B21" s="12">
        <v>10</v>
      </c>
      <c r="C21" s="13" t="s">
        <v>25</v>
      </c>
      <c r="D21" s="12">
        <v>15</v>
      </c>
      <c r="E21" s="13" t="s">
        <v>25</v>
      </c>
      <c r="F21" s="12">
        <v>15</v>
      </c>
      <c r="G21" s="13" t="s">
        <v>25</v>
      </c>
      <c r="H21" s="12">
        <v>20</v>
      </c>
      <c r="I21" s="13" t="s">
        <v>25</v>
      </c>
      <c r="J21" s="12" t="s">
        <v>25</v>
      </c>
      <c r="K21" s="13" t="s">
        <v>25</v>
      </c>
      <c r="L21" s="12">
        <v>20</v>
      </c>
      <c r="M21" s="12">
        <v>5</v>
      </c>
      <c r="N21" s="13">
        <v>0.54545449999999995</v>
      </c>
      <c r="O21" s="12">
        <v>10</v>
      </c>
      <c r="P21" s="13">
        <v>0.72727269999999999</v>
      </c>
      <c r="Q21" s="12">
        <v>10</v>
      </c>
      <c r="R21" s="13">
        <v>0.90909090000000004</v>
      </c>
      <c r="S21" s="12">
        <v>10</v>
      </c>
      <c r="T21" s="13">
        <v>1</v>
      </c>
      <c r="U21" s="12">
        <v>0</v>
      </c>
      <c r="V21" s="13">
        <v>0</v>
      </c>
      <c r="W21" s="12">
        <v>10</v>
      </c>
      <c r="X21" s="12" t="s">
        <v>25</v>
      </c>
      <c r="Y21" s="13" t="s">
        <v>25</v>
      </c>
      <c r="Z21" s="12">
        <v>10</v>
      </c>
      <c r="AA21" s="13" t="s">
        <v>25</v>
      </c>
      <c r="AB21" s="12">
        <v>10</v>
      </c>
      <c r="AC21" s="13" t="s">
        <v>25</v>
      </c>
      <c r="AD21" s="12">
        <v>10</v>
      </c>
      <c r="AE21" s="13" t="s">
        <v>25</v>
      </c>
      <c r="AF21" s="12">
        <v>0</v>
      </c>
      <c r="AG21" s="13">
        <v>0</v>
      </c>
      <c r="AH21" s="12">
        <v>10</v>
      </c>
      <c r="AI21" s="12" t="s">
        <v>25</v>
      </c>
      <c r="AJ21" s="13" t="s">
        <v>25</v>
      </c>
      <c r="AK21" s="12">
        <v>5</v>
      </c>
      <c r="AL21" s="13" t="s">
        <v>25</v>
      </c>
      <c r="AM21" s="12">
        <v>5</v>
      </c>
      <c r="AN21" s="13" t="s">
        <v>25</v>
      </c>
      <c r="AO21" s="12">
        <v>10</v>
      </c>
      <c r="AP21" s="13" t="s">
        <v>25</v>
      </c>
      <c r="AQ21" s="12" t="s">
        <v>25</v>
      </c>
      <c r="AR21" s="13" t="s">
        <v>25</v>
      </c>
      <c r="AS21" s="12">
        <v>10</v>
      </c>
      <c r="AT21" s="12">
        <v>10</v>
      </c>
      <c r="AU21" s="13" t="s">
        <v>25</v>
      </c>
      <c r="AV21" s="12">
        <v>20</v>
      </c>
      <c r="AW21" s="13" t="s">
        <v>25</v>
      </c>
      <c r="AX21" s="12">
        <v>20</v>
      </c>
      <c r="AY21" s="13" t="s">
        <v>25</v>
      </c>
      <c r="AZ21" s="12">
        <v>20</v>
      </c>
      <c r="BA21" s="13" t="s">
        <v>25</v>
      </c>
      <c r="BB21" s="12" t="s">
        <v>25</v>
      </c>
      <c r="BC21" s="13" t="s">
        <v>25</v>
      </c>
      <c r="BD21" s="12">
        <v>20</v>
      </c>
    </row>
    <row r="22" spans="1:56" ht="15" customHeight="1" x14ac:dyDescent="0.2">
      <c r="A22" t="s">
        <v>56</v>
      </c>
      <c r="B22" s="12" t="s">
        <v>25</v>
      </c>
      <c r="C22" s="13" t="s">
        <v>25</v>
      </c>
      <c r="D22" s="12" t="s">
        <v>25</v>
      </c>
      <c r="E22" s="13" t="s">
        <v>25</v>
      </c>
      <c r="F22" s="12">
        <v>5</v>
      </c>
      <c r="G22" s="13" t="s">
        <v>25</v>
      </c>
      <c r="H22" s="12">
        <v>5</v>
      </c>
      <c r="I22" s="13" t="s">
        <v>25</v>
      </c>
      <c r="J22" s="12">
        <v>0</v>
      </c>
      <c r="K22" s="13">
        <v>0</v>
      </c>
      <c r="L22" s="12">
        <v>5</v>
      </c>
      <c r="M22" s="12" t="s">
        <v>25</v>
      </c>
      <c r="N22" s="13" t="s">
        <v>25</v>
      </c>
      <c r="O22" s="12" t="s">
        <v>25</v>
      </c>
      <c r="P22" s="13" t="s">
        <v>25</v>
      </c>
      <c r="Q22" s="12" t="s">
        <v>25</v>
      </c>
      <c r="R22" s="13" t="s">
        <v>25</v>
      </c>
      <c r="S22" s="12" t="s">
        <v>25</v>
      </c>
      <c r="T22" s="13" t="s">
        <v>25</v>
      </c>
      <c r="U22" s="12">
        <v>0</v>
      </c>
      <c r="V22" s="13">
        <v>0</v>
      </c>
      <c r="W22" s="12" t="s">
        <v>25</v>
      </c>
      <c r="X22" s="12" t="s">
        <v>25</v>
      </c>
      <c r="Y22" s="13" t="s">
        <v>25</v>
      </c>
      <c r="Z22" s="12">
        <v>5</v>
      </c>
      <c r="AA22" s="13" t="s">
        <v>25</v>
      </c>
      <c r="AB22" s="12">
        <v>5</v>
      </c>
      <c r="AC22" s="13" t="s">
        <v>25</v>
      </c>
      <c r="AD22" s="12">
        <v>5</v>
      </c>
      <c r="AE22" s="13" t="s">
        <v>25</v>
      </c>
      <c r="AF22" s="12">
        <v>0</v>
      </c>
      <c r="AG22" s="13">
        <v>0</v>
      </c>
      <c r="AH22" s="12">
        <v>5</v>
      </c>
      <c r="AI22" s="12">
        <v>0</v>
      </c>
      <c r="AJ22" s="13">
        <v>0</v>
      </c>
      <c r="AK22" s="12" t="s">
        <v>25</v>
      </c>
      <c r="AL22" s="13" t="s">
        <v>25</v>
      </c>
      <c r="AM22" s="12" t="s">
        <v>25</v>
      </c>
      <c r="AN22" s="13" t="s">
        <v>25</v>
      </c>
      <c r="AO22" s="12">
        <v>5</v>
      </c>
      <c r="AP22" s="13" t="s">
        <v>25</v>
      </c>
      <c r="AQ22" s="12">
        <v>0</v>
      </c>
      <c r="AR22" s="13">
        <v>0</v>
      </c>
      <c r="AS22" s="12">
        <v>5</v>
      </c>
      <c r="AT22" s="12">
        <v>0</v>
      </c>
      <c r="AU22" s="13">
        <v>0</v>
      </c>
      <c r="AV22" s="12">
        <v>0</v>
      </c>
      <c r="AW22" s="13">
        <v>0</v>
      </c>
      <c r="AX22" s="12" t="s">
        <v>25</v>
      </c>
      <c r="AY22" s="13" t="s">
        <v>25</v>
      </c>
      <c r="AZ22" s="12" t="s">
        <v>25</v>
      </c>
      <c r="BA22" s="13" t="s">
        <v>25</v>
      </c>
      <c r="BB22" s="12">
        <v>0</v>
      </c>
      <c r="BC22" s="13">
        <v>0</v>
      </c>
      <c r="BD22" s="12" t="s">
        <v>25</v>
      </c>
    </row>
    <row r="23" spans="1:56" ht="15" customHeight="1" x14ac:dyDescent="0.2">
      <c r="A23" t="s">
        <v>57</v>
      </c>
      <c r="B23" s="12">
        <v>185</v>
      </c>
      <c r="C23" s="13">
        <v>0.65034970000000003</v>
      </c>
      <c r="D23" s="12">
        <v>240</v>
      </c>
      <c r="E23" s="13">
        <v>0.84615379999999996</v>
      </c>
      <c r="F23" s="12">
        <v>270</v>
      </c>
      <c r="G23" s="13">
        <v>0.93706290000000003</v>
      </c>
      <c r="H23" s="12">
        <v>275</v>
      </c>
      <c r="I23" s="13">
        <v>0.96853149999999999</v>
      </c>
      <c r="J23" s="12">
        <v>10</v>
      </c>
      <c r="K23" s="13">
        <v>3.1468500000000003E-2</v>
      </c>
      <c r="L23" s="12">
        <v>285</v>
      </c>
      <c r="M23" s="12">
        <v>165</v>
      </c>
      <c r="N23" s="13" t="s">
        <v>25</v>
      </c>
      <c r="O23" s="12">
        <v>210</v>
      </c>
      <c r="P23" s="13" t="s">
        <v>25</v>
      </c>
      <c r="Q23" s="12">
        <v>220</v>
      </c>
      <c r="R23" s="13" t="s">
        <v>25</v>
      </c>
      <c r="S23" s="12">
        <v>225</v>
      </c>
      <c r="T23" s="13" t="s">
        <v>25</v>
      </c>
      <c r="U23" s="12" t="s">
        <v>25</v>
      </c>
      <c r="V23" s="13" t="s">
        <v>25</v>
      </c>
      <c r="W23" s="12">
        <v>225</v>
      </c>
      <c r="X23" s="12">
        <v>155</v>
      </c>
      <c r="Y23" s="13" t="s">
        <v>25</v>
      </c>
      <c r="Z23" s="12">
        <v>225</v>
      </c>
      <c r="AA23" s="13" t="s">
        <v>25</v>
      </c>
      <c r="AB23" s="12">
        <v>240</v>
      </c>
      <c r="AC23" s="13" t="s">
        <v>25</v>
      </c>
      <c r="AD23" s="12">
        <v>240</v>
      </c>
      <c r="AE23" s="13" t="s">
        <v>25</v>
      </c>
      <c r="AF23" s="12" t="s">
        <v>25</v>
      </c>
      <c r="AG23" s="13" t="s">
        <v>25</v>
      </c>
      <c r="AH23" s="12">
        <v>240</v>
      </c>
      <c r="AI23" s="12">
        <v>155</v>
      </c>
      <c r="AJ23" s="13">
        <v>0.59073359999999997</v>
      </c>
      <c r="AK23" s="12">
        <v>220</v>
      </c>
      <c r="AL23" s="13">
        <v>0.84169879999999997</v>
      </c>
      <c r="AM23" s="12">
        <v>245</v>
      </c>
      <c r="AN23" s="13">
        <v>0.94980690000000001</v>
      </c>
      <c r="AO23" s="12">
        <v>250</v>
      </c>
      <c r="AP23" s="13">
        <v>0.97297299999999998</v>
      </c>
      <c r="AQ23" s="12">
        <v>5</v>
      </c>
      <c r="AR23" s="13">
        <v>2.7026999999999999E-2</v>
      </c>
      <c r="AS23" s="12">
        <v>260</v>
      </c>
      <c r="AT23" s="12">
        <v>195</v>
      </c>
      <c r="AU23" s="13" t="s">
        <v>25</v>
      </c>
      <c r="AV23" s="12">
        <v>255</v>
      </c>
      <c r="AW23" s="13" t="s">
        <v>25</v>
      </c>
      <c r="AX23" s="12">
        <v>285</v>
      </c>
      <c r="AY23" s="13" t="s">
        <v>25</v>
      </c>
      <c r="AZ23" s="12">
        <v>290</v>
      </c>
      <c r="BA23" s="13" t="s">
        <v>25</v>
      </c>
      <c r="BB23" s="12" t="s">
        <v>25</v>
      </c>
      <c r="BC23" s="13" t="s">
        <v>25</v>
      </c>
      <c r="BD23" s="12">
        <v>295</v>
      </c>
    </row>
    <row r="24" spans="1:56" ht="15" customHeight="1" x14ac:dyDescent="0.2">
      <c r="A24" t="s">
        <v>134</v>
      </c>
      <c r="B24" s="12">
        <v>10</v>
      </c>
      <c r="C24" s="13">
        <v>0.8</v>
      </c>
      <c r="D24" s="12">
        <v>10</v>
      </c>
      <c r="E24" s="13">
        <v>1</v>
      </c>
      <c r="F24" s="12">
        <v>10</v>
      </c>
      <c r="G24" s="13">
        <v>1</v>
      </c>
      <c r="H24" s="12">
        <v>10</v>
      </c>
      <c r="I24" s="13">
        <v>1</v>
      </c>
      <c r="J24" s="12">
        <v>0</v>
      </c>
      <c r="K24" s="13">
        <v>0</v>
      </c>
      <c r="L24" s="12">
        <v>10</v>
      </c>
      <c r="M24" s="12">
        <v>10</v>
      </c>
      <c r="N24" s="13">
        <v>0.92307689999999998</v>
      </c>
      <c r="O24" s="12">
        <v>10</v>
      </c>
      <c r="P24" s="13">
        <v>0.92307689999999998</v>
      </c>
      <c r="Q24" s="12">
        <v>15</v>
      </c>
      <c r="R24" s="13">
        <v>1</v>
      </c>
      <c r="S24" s="12">
        <v>15</v>
      </c>
      <c r="T24" s="13">
        <v>1</v>
      </c>
      <c r="U24" s="12">
        <v>0</v>
      </c>
      <c r="V24" s="13">
        <v>0</v>
      </c>
      <c r="W24" s="12">
        <v>15</v>
      </c>
      <c r="X24" s="12">
        <v>10</v>
      </c>
      <c r="Y24" s="13">
        <v>0.75</v>
      </c>
      <c r="Z24" s="12">
        <v>10</v>
      </c>
      <c r="AA24" s="13">
        <v>1</v>
      </c>
      <c r="AB24" s="12">
        <v>10</v>
      </c>
      <c r="AC24" s="13">
        <v>1</v>
      </c>
      <c r="AD24" s="12">
        <v>10</v>
      </c>
      <c r="AE24" s="13">
        <v>1</v>
      </c>
      <c r="AF24" s="12">
        <v>0</v>
      </c>
      <c r="AG24" s="13">
        <v>0</v>
      </c>
      <c r="AH24" s="12">
        <v>10</v>
      </c>
      <c r="AI24" s="12">
        <v>5</v>
      </c>
      <c r="AJ24" s="13">
        <v>0.66666669999999995</v>
      </c>
      <c r="AK24" s="12">
        <v>10</v>
      </c>
      <c r="AL24" s="13">
        <v>0.88888889999999998</v>
      </c>
      <c r="AM24" s="12">
        <v>10</v>
      </c>
      <c r="AN24" s="13">
        <v>0.88888889999999998</v>
      </c>
      <c r="AO24" s="12">
        <v>10</v>
      </c>
      <c r="AP24" s="13">
        <v>1</v>
      </c>
      <c r="AQ24" s="12">
        <v>0</v>
      </c>
      <c r="AR24" s="13">
        <v>0</v>
      </c>
      <c r="AS24" s="12">
        <v>10</v>
      </c>
      <c r="AT24" s="12">
        <v>10</v>
      </c>
      <c r="AU24" s="13">
        <v>1</v>
      </c>
      <c r="AV24" s="12">
        <v>10</v>
      </c>
      <c r="AW24" s="13">
        <v>1</v>
      </c>
      <c r="AX24" s="12">
        <v>10</v>
      </c>
      <c r="AY24" s="13">
        <v>1</v>
      </c>
      <c r="AZ24" s="12">
        <v>10</v>
      </c>
      <c r="BA24" s="13">
        <v>1</v>
      </c>
      <c r="BB24" s="12">
        <v>0</v>
      </c>
      <c r="BC24" s="13">
        <v>0</v>
      </c>
      <c r="BD24" s="12">
        <v>10</v>
      </c>
    </row>
    <row r="25" spans="1:56" ht="15" customHeight="1" x14ac:dyDescent="0.2">
      <c r="A25" t="s">
        <v>58</v>
      </c>
      <c r="B25" s="12">
        <v>15</v>
      </c>
      <c r="C25" s="13" t="s">
        <v>25</v>
      </c>
      <c r="D25" s="12">
        <v>25</v>
      </c>
      <c r="E25" s="13" t="s">
        <v>25</v>
      </c>
      <c r="F25" s="12">
        <v>30</v>
      </c>
      <c r="G25" s="13" t="s">
        <v>25</v>
      </c>
      <c r="H25" s="12">
        <v>30</v>
      </c>
      <c r="I25" s="13" t="s">
        <v>25</v>
      </c>
      <c r="J25" s="12" t="s">
        <v>25</v>
      </c>
      <c r="K25" s="13" t="s">
        <v>25</v>
      </c>
      <c r="L25" s="12">
        <v>30</v>
      </c>
      <c r="M25" s="12">
        <v>25</v>
      </c>
      <c r="N25" s="13">
        <v>0.73529409999999995</v>
      </c>
      <c r="O25" s="12">
        <v>30</v>
      </c>
      <c r="P25" s="13">
        <v>0.94117649999999997</v>
      </c>
      <c r="Q25" s="12">
        <v>35</v>
      </c>
      <c r="R25" s="13">
        <v>1</v>
      </c>
      <c r="S25" s="12">
        <v>35</v>
      </c>
      <c r="T25" s="13">
        <v>1</v>
      </c>
      <c r="U25" s="12">
        <v>0</v>
      </c>
      <c r="V25" s="13">
        <v>0</v>
      </c>
      <c r="W25" s="12">
        <v>35</v>
      </c>
      <c r="X25" s="12">
        <v>25</v>
      </c>
      <c r="Y25" s="13">
        <v>0.72727269999999999</v>
      </c>
      <c r="Z25" s="12">
        <v>30</v>
      </c>
      <c r="AA25" s="13">
        <v>0.96969700000000003</v>
      </c>
      <c r="AB25" s="12">
        <v>35</v>
      </c>
      <c r="AC25" s="13">
        <v>1</v>
      </c>
      <c r="AD25" s="12">
        <v>35</v>
      </c>
      <c r="AE25" s="13">
        <v>1</v>
      </c>
      <c r="AF25" s="12">
        <v>0</v>
      </c>
      <c r="AG25" s="13">
        <v>0</v>
      </c>
      <c r="AH25" s="12">
        <v>35</v>
      </c>
      <c r="AI25" s="12">
        <v>20</v>
      </c>
      <c r="AJ25" s="13" t="s">
        <v>25</v>
      </c>
      <c r="AK25" s="12">
        <v>30</v>
      </c>
      <c r="AL25" s="13" t="s">
        <v>25</v>
      </c>
      <c r="AM25" s="12">
        <v>40</v>
      </c>
      <c r="AN25" s="13" t="s">
        <v>25</v>
      </c>
      <c r="AO25" s="12">
        <v>45</v>
      </c>
      <c r="AP25" s="13" t="s">
        <v>25</v>
      </c>
      <c r="AQ25" s="12" t="s">
        <v>25</v>
      </c>
      <c r="AR25" s="13" t="s">
        <v>25</v>
      </c>
      <c r="AS25" s="12">
        <v>50</v>
      </c>
      <c r="AT25" s="12">
        <v>15</v>
      </c>
      <c r="AU25" s="13">
        <v>0.44444440000000002</v>
      </c>
      <c r="AV25" s="12">
        <v>30</v>
      </c>
      <c r="AW25" s="13">
        <v>0.80555560000000004</v>
      </c>
      <c r="AX25" s="12">
        <v>35</v>
      </c>
      <c r="AY25" s="13">
        <v>0.91666669999999995</v>
      </c>
      <c r="AZ25" s="12">
        <v>35</v>
      </c>
      <c r="BA25" s="13">
        <v>1</v>
      </c>
      <c r="BB25" s="12">
        <v>0</v>
      </c>
      <c r="BC25" s="13">
        <v>0</v>
      </c>
      <c r="BD25" s="12">
        <v>35</v>
      </c>
    </row>
    <row r="26" spans="1:56" ht="15" customHeight="1" x14ac:dyDescent="0.2">
      <c r="A26" t="s">
        <v>75</v>
      </c>
      <c r="B26" s="12">
        <v>375</v>
      </c>
      <c r="C26" s="13">
        <v>0.60743130000000001</v>
      </c>
      <c r="D26" s="12">
        <v>500</v>
      </c>
      <c r="E26" s="13">
        <v>0.81098550000000003</v>
      </c>
      <c r="F26" s="12">
        <v>570</v>
      </c>
      <c r="G26" s="13">
        <v>0.92245560000000004</v>
      </c>
      <c r="H26" s="12">
        <v>600</v>
      </c>
      <c r="I26" s="13">
        <v>0.97092080000000003</v>
      </c>
      <c r="J26" s="12">
        <v>20</v>
      </c>
      <c r="K26" s="13">
        <v>2.9079199999999999E-2</v>
      </c>
      <c r="L26" s="12">
        <v>620</v>
      </c>
      <c r="M26" s="12">
        <v>455</v>
      </c>
      <c r="N26" s="13">
        <v>0.75412539999999995</v>
      </c>
      <c r="O26" s="12">
        <v>535</v>
      </c>
      <c r="P26" s="13">
        <v>0.88118810000000003</v>
      </c>
      <c r="Q26" s="12">
        <v>575</v>
      </c>
      <c r="R26" s="13">
        <v>0.95049499999999998</v>
      </c>
      <c r="S26" s="12">
        <v>590</v>
      </c>
      <c r="T26" s="13">
        <v>0.97359739999999995</v>
      </c>
      <c r="U26" s="12">
        <v>15</v>
      </c>
      <c r="V26" s="13">
        <v>2.6402599999999998E-2</v>
      </c>
      <c r="W26" s="12">
        <v>605</v>
      </c>
      <c r="X26" s="12">
        <v>445</v>
      </c>
      <c r="Y26" s="13">
        <v>0.68992249999999999</v>
      </c>
      <c r="Z26" s="12">
        <v>555</v>
      </c>
      <c r="AA26" s="13">
        <v>0.85736429999999997</v>
      </c>
      <c r="AB26" s="12">
        <v>615</v>
      </c>
      <c r="AC26" s="13">
        <v>0.95503879999999997</v>
      </c>
      <c r="AD26" s="12">
        <v>635</v>
      </c>
      <c r="AE26" s="13">
        <v>0.98604650000000005</v>
      </c>
      <c r="AF26" s="12">
        <v>10</v>
      </c>
      <c r="AG26" s="13">
        <v>1.3953500000000001E-2</v>
      </c>
      <c r="AH26" s="12">
        <v>645</v>
      </c>
      <c r="AI26" s="12">
        <v>345</v>
      </c>
      <c r="AJ26" s="13">
        <v>0.57453940000000003</v>
      </c>
      <c r="AK26" s="12">
        <v>455</v>
      </c>
      <c r="AL26" s="13">
        <v>0.76381909999999997</v>
      </c>
      <c r="AM26" s="12">
        <v>530</v>
      </c>
      <c r="AN26" s="13">
        <v>0.88442209999999999</v>
      </c>
      <c r="AO26" s="12">
        <v>565</v>
      </c>
      <c r="AP26" s="13">
        <v>0.94807370000000002</v>
      </c>
      <c r="AQ26" s="12">
        <v>30</v>
      </c>
      <c r="AR26" s="13">
        <v>5.1926300000000002E-2</v>
      </c>
      <c r="AS26" s="12">
        <v>595</v>
      </c>
      <c r="AT26" s="12">
        <v>365</v>
      </c>
      <c r="AU26" s="13">
        <v>0.62802769999999997</v>
      </c>
      <c r="AV26" s="12">
        <v>465</v>
      </c>
      <c r="AW26" s="13">
        <v>0.8044983</v>
      </c>
      <c r="AX26" s="12">
        <v>525</v>
      </c>
      <c r="AY26" s="13">
        <v>0.9065744</v>
      </c>
      <c r="AZ26" s="12">
        <v>545</v>
      </c>
      <c r="BA26" s="13">
        <v>0.94290660000000004</v>
      </c>
      <c r="BB26" s="12">
        <v>35</v>
      </c>
      <c r="BC26" s="13">
        <v>5.7093400000000002E-2</v>
      </c>
      <c r="BD26" s="12">
        <v>580</v>
      </c>
    </row>
    <row r="27" spans="1:56" ht="15" customHeight="1" x14ac:dyDescent="0.2">
      <c r="A27" t="s">
        <v>149</v>
      </c>
      <c r="B27" s="12">
        <v>65</v>
      </c>
      <c r="C27" s="13">
        <v>0.64646459999999994</v>
      </c>
      <c r="D27" s="12">
        <v>70</v>
      </c>
      <c r="E27" s="13">
        <v>0.72727269999999999</v>
      </c>
      <c r="F27" s="12">
        <v>85</v>
      </c>
      <c r="G27" s="13">
        <v>0.85858590000000001</v>
      </c>
      <c r="H27" s="12">
        <v>95</v>
      </c>
      <c r="I27" s="13">
        <v>0.9393939</v>
      </c>
      <c r="J27" s="12">
        <v>5</v>
      </c>
      <c r="K27" s="13">
        <v>6.0606100000000003E-2</v>
      </c>
      <c r="L27" s="12">
        <v>100</v>
      </c>
      <c r="M27" s="12">
        <v>85</v>
      </c>
      <c r="N27" s="13" t="s">
        <v>25</v>
      </c>
      <c r="O27" s="12">
        <v>95</v>
      </c>
      <c r="P27" s="13" t="s">
        <v>25</v>
      </c>
      <c r="Q27" s="12">
        <v>105</v>
      </c>
      <c r="R27" s="13" t="s">
        <v>25</v>
      </c>
      <c r="S27" s="12">
        <v>110</v>
      </c>
      <c r="T27" s="13" t="s">
        <v>25</v>
      </c>
      <c r="U27" s="12" t="s">
        <v>25</v>
      </c>
      <c r="V27" s="13" t="s">
        <v>25</v>
      </c>
      <c r="W27" s="12">
        <v>110</v>
      </c>
      <c r="X27" s="12">
        <v>100</v>
      </c>
      <c r="Y27" s="13" t="s">
        <v>25</v>
      </c>
      <c r="Z27" s="12">
        <v>110</v>
      </c>
      <c r="AA27" s="13" t="s">
        <v>25</v>
      </c>
      <c r="AB27" s="12">
        <v>125</v>
      </c>
      <c r="AC27" s="13" t="s">
        <v>25</v>
      </c>
      <c r="AD27" s="12">
        <v>130</v>
      </c>
      <c r="AE27" s="13" t="s">
        <v>25</v>
      </c>
      <c r="AF27" s="12" t="s">
        <v>25</v>
      </c>
      <c r="AG27" s="13" t="s">
        <v>25</v>
      </c>
      <c r="AH27" s="12">
        <v>135</v>
      </c>
      <c r="AI27" s="12">
        <v>50</v>
      </c>
      <c r="AJ27" s="13">
        <v>0.50515460000000001</v>
      </c>
      <c r="AK27" s="12">
        <v>65</v>
      </c>
      <c r="AL27" s="13">
        <v>0.64948450000000002</v>
      </c>
      <c r="AM27" s="12">
        <v>80</v>
      </c>
      <c r="AN27" s="13">
        <v>0.83505149999999995</v>
      </c>
      <c r="AO27" s="12">
        <v>85</v>
      </c>
      <c r="AP27" s="13">
        <v>0.87628870000000003</v>
      </c>
      <c r="AQ27" s="12">
        <v>10</v>
      </c>
      <c r="AR27" s="13">
        <v>0.1237113</v>
      </c>
      <c r="AS27" s="12">
        <v>95</v>
      </c>
      <c r="AT27" s="12">
        <v>65</v>
      </c>
      <c r="AU27" s="13">
        <v>0.56637170000000003</v>
      </c>
      <c r="AV27" s="12">
        <v>80</v>
      </c>
      <c r="AW27" s="13">
        <v>0.72566370000000002</v>
      </c>
      <c r="AX27" s="12">
        <v>100</v>
      </c>
      <c r="AY27" s="13">
        <v>0.87610619999999995</v>
      </c>
      <c r="AZ27" s="12">
        <v>105</v>
      </c>
      <c r="BA27" s="13">
        <v>0.92035400000000001</v>
      </c>
      <c r="BB27" s="12">
        <v>10</v>
      </c>
      <c r="BC27" s="13">
        <v>7.9645999999999995E-2</v>
      </c>
      <c r="BD27" s="12">
        <v>115</v>
      </c>
    </row>
    <row r="28" spans="1:56" ht="15" customHeight="1" x14ac:dyDescent="0.2">
      <c r="A28" t="s">
        <v>60</v>
      </c>
      <c r="B28" s="12">
        <v>110</v>
      </c>
      <c r="C28" s="13" t="s">
        <v>25</v>
      </c>
      <c r="D28" s="12">
        <v>165</v>
      </c>
      <c r="E28" s="13" t="s">
        <v>25</v>
      </c>
      <c r="F28" s="12">
        <v>190</v>
      </c>
      <c r="G28" s="13" t="s">
        <v>25</v>
      </c>
      <c r="H28" s="12">
        <v>195</v>
      </c>
      <c r="I28" s="13" t="s">
        <v>25</v>
      </c>
      <c r="J28" s="12" t="s">
        <v>25</v>
      </c>
      <c r="K28" s="13" t="s">
        <v>25</v>
      </c>
      <c r="L28" s="12">
        <v>200</v>
      </c>
      <c r="M28" s="12">
        <v>135</v>
      </c>
      <c r="N28" s="13" t="s">
        <v>25</v>
      </c>
      <c r="O28" s="12">
        <v>190</v>
      </c>
      <c r="P28" s="13" t="s">
        <v>25</v>
      </c>
      <c r="Q28" s="12">
        <v>200</v>
      </c>
      <c r="R28" s="13" t="s">
        <v>25</v>
      </c>
      <c r="S28" s="12">
        <v>205</v>
      </c>
      <c r="T28" s="13" t="s">
        <v>25</v>
      </c>
      <c r="U28" s="12" t="s">
        <v>25</v>
      </c>
      <c r="V28" s="13" t="s">
        <v>25</v>
      </c>
      <c r="W28" s="12">
        <v>205</v>
      </c>
      <c r="X28" s="12">
        <v>120</v>
      </c>
      <c r="Y28" s="13" t="s">
        <v>25</v>
      </c>
      <c r="Z28" s="12">
        <v>175</v>
      </c>
      <c r="AA28" s="13" t="s">
        <v>25</v>
      </c>
      <c r="AB28" s="12">
        <v>190</v>
      </c>
      <c r="AC28" s="13" t="s">
        <v>25</v>
      </c>
      <c r="AD28" s="12">
        <v>195</v>
      </c>
      <c r="AE28" s="13" t="s">
        <v>25</v>
      </c>
      <c r="AF28" s="12" t="s">
        <v>25</v>
      </c>
      <c r="AG28" s="13" t="s">
        <v>25</v>
      </c>
      <c r="AH28" s="12">
        <v>195</v>
      </c>
      <c r="AI28" s="12">
        <v>95</v>
      </c>
      <c r="AJ28" s="13">
        <v>0.58490569999999997</v>
      </c>
      <c r="AK28" s="12">
        <v>130</v>
      </c>
      <c r="AL28" s="13">
        <v>0.8301887</v>
      </c>
      <c r="AM28" s="12">
        <v>150</v>
      </c>
      <c r="AN28" s="13">
        <v>0.93081760000000002</v>
      </c>
      <c r="AO28" s="12">
        <v>150</v>
      </c>
      <c r="AP28" s="13">
        <v>0.93710689999999996</v>
      </c>
      <c r="AQ28" s="12">
        <v>10</v>
      </c>
      <c r="AR28" s="13">
        <v>6.2893099999999993E-2</v>
      </c>
      <c r="AS28" s="12">
        <v>160</v>
      </c>
      <c r="AT28" s="12">
        <v>80</v>
      </c>
      <c r="AU28" s="13">
        <v>0.46285710000000002</v>
      </c>
      <c r="AV28" s="12">
        <v>130</v>
      </c>
      <c r="AW28" s="13">
        <v>0.75428569999999995</v>
      </c>
      <c r="AX28" s="12">
        <v>165</v>
      </c>
      <c r="AY28" s="13">
        <v>0.93142860000000005</v>
      </c>
      <c r="AZ28" s="12">
        <v>165</v>
      </c>
      <c r="BA28" s="13">
        <v>0.95428570000000001</v>
      </c>
      <c r="BB28" s="12">
        <v>10</v>
      </c>
      <c r="BC28" s="13">
        <v>4.5714299999999999E-2</v>
      </c>
      <c r="BD28" s="12">
        <v>175</v>
      </c>
    </row>
    <row r="29" spans="1:56" ht="15" customHeight="1" x14ac:dyDescent="0.2">
      <c r="A29" t="s">
        <v>61</v>
      </c>
      <c r="B29" s="12">
        <v>100</v>
      </c>
      <c r="C29" s="13">
        <v>0.8015873</v>
      </c>
      <c r="D29" s="12">
        <v>115</v>
      </c>
      <c r="E29" s="13">
        <v>0.92857140000000005</v>
      </c>
      <c r="F29" s="12">
        <v>125</v>
      </c>
      <c r="G29" s="13">
        <v>0.97619049999999996</v>
      </c>
      <c r="H29" s="12">
        <v>125</v>
      </c>
      <c r="I29" s="13">
        <v>1</v>
      </c>
      <c r="J29" s="12">
        <v>0</v>
      </c>
      <c r="K29" s="13">
        <v>0</v>
      </c>
      <c r="L29" s="12">
        <v>125</v>
      </c>
      <c r="M29" s="12">
        <v>115</v>
      </c>
      <c r="N29" s="13">
        <v>0.92682929999999997</v>
      </c>
      <c r="O29" s="12">
        <v>120</v>
      </c>
      <c r="P29" s="13">
        <v>0.98373980000000005</v>
      </c>
      <c r="Q29" s="12">
        <v>125</v>
      </c>
      <c r="R29" s="13">
        <v>1</v>
      </c>
      <c r="S29" s="12">
        <v>125</v>
      </c>
      <c r="T29" s="13">
        <v>1</v>
      </c>
      <c r="U29" s="12">
        <v>0</v>
      </c>
      <c r="V29" s="13">
        <v>0</v>
      </c>
      <c r="W29" s="12">
        <v>125</v>
      </c>
      <c r="X29" s="12">
        <v>120</v>
      </c>
      <c r="Y29" s="13">
        <v>0.96721310000000005</v>
      </c>
      <c r="Z29" s="12">
        <v>120</v>
      </c>
      <c r="AA29" s="13">
        <v>0.99180330000000005</v>
      </c>
      <c r="AB29" s="12">
        <v>120</v>
      </c>
      <c r="AC29" s="13">
        <v>1</v>
      </c>
      <c r="AD29" s="12">
        <v>120</v>
      </c>
      <c r="AE29" s="13">
        <v>1</v>
      </c>
      <c r="AF29" s="12">
        <v>0</v>
      </c>
      <c r="AG29" s="13">
        <v>0</v>
      </c>
      <c r="AH29" s="12">
        <v>120</v>
      </c>
      <c r="AI29" s="12">
        <v>115</v>
      </c>
      <c r="AJ29" s="13" t="s">
        <v>25</v>
      </c>
      <c r="AK29" s="12">
        <v>120</v>
      </c>
      <c r="AL29" s="13" t="s">
        <v>25</v>
      </c>
      <c r="AM29" s="12">
        <v>125</v>
      </c>
      <c r="AN29" s="13" t="s">
        <v>25</v>
      </c>
      <c r="AO29" s="12">
        <v>130</v>
      </c>
      <c r="AP29" s="13" t="s">
        <v>25</v>
      </c>
      <c r="AQ29" s="12" t="s">
        <v>25</v>
      </c>
      <c r="AR29" s="13" t="s">
        <v>25</v>
      </c>
      <c r="AS29" s="12">
        <v>130</v>
      </c>
      <c r="AT29" s="12">
        <v>120</v>
      </c>
      <c r="AU29" s="13" t="s">
        <v>25</v>
      </c>
      <c r="AV29" s="12">
        <v>135</v>
      </c>
      <c r="AW29" s="13" t="s">
        <v>25</v>
      </c>
      <c r="AX29" s="12">
        <v>140</v>
      </c>
      <c r="AY29" s="13" t="s">
        <v>25</v>
      </c>
      <c r="AZ29" s="12">
        <v>140</v>
      </c>
      <c r="BA29" s="13" t="s">
        <v>25</v>
      </c>
      <c r="BB29" s="12" t="s">
        <v>25</v>
      </c>
      <c r="BC29" s="13" t="s">
        <v>25</v>
      </c>
      <c r="BD29" s="12">
        <v>140</v>
      </c>
    </row>
    <row r="30" spans="1:56" ht="15" customHeight="1" x14ac:dyDescent="0.2">
      <c r="A30" t="s">
        <v>62</v>
      </c>
      <c r="B30" s="12">
        <v>0</v>
      </c>
      <c r="C30" s="13">
        <v>0</v>
      </c>
      <c r="D30" s="12" t="s">
        <v>25</v>
      </c>
      <c r="E30" s="13" t="s">
        <v>25</v>
      </c>
      <c r="F30" s="12" t="s">
        <v>25</v>
      </c>
      <c r="G30" s="13" t="s">
        <v>25</v>
      </c>
      <c r="H30" s="12" t="s">
        <v>25</v>
      </c>
      <c r="I30" s="13" t="s">
        <v>25</v>
      </c>
      <c r="J30" s="12">
        <v>0</v>
      </c>
      <c r="K30" s="13">
        <v>0</v>
      </c>
      <c r="L30" s="12" t="s">
        <v>25</v>
      </c>
      <c r="M30" s="12" t="s">
        <v>25</v>
      </c>
      <c r="N30" s="13" t="s">
        <v>25</v>
      </c>
      <c r="O30" s="12" t="s">
        <v>25</v>
      </c>
      <c r="P30" s="13" t="s">
        <v>25</v>
      </c>
      <c r="Q30" s="12" t="s">
        <v>25</v>
      </c>
      <c r="R30" s="13" t="s">
        <v>25</v>
      </c>
      <c r="S30" s="12" t="s">
        <v>25</v>
      </c>
      <c r="T30" s="13" t="s">
        <v>25</v>
      </c>
      <c r="U30" s="12">
        <v>0</v>
      </c>
      <c r="V30" s="13">
        <v>0</v>
      </c>
      <c r="W30" s="12" t="s">
        <v>25</v>
      </c>
      <c r="X30" s="12" t="s">
        <v>25</v>
      </c>
      <c r="Y30" s="13" t="s">
        <v>25</v>
      </c>
      <c r="Z30" s="12" t="s">
        <v>25</v>
      </c>
      <c r="AA30" s="13" t="s">
        <v>25</v>
      </c>
      <c r="AB30" s="12" t="s">
        <v>25</v>
      </c>
      <c r="AC30" s="13" t="s">
        <v>25</v>
      </c>
      <c r="AD30" s="12" t="s">
        <v>25</v>
      </c>
      <c r="AE30" s="13" t="s">
        <v>25</v>
      </c>
      <c r="AF30" s="12">
        <v>0</v>
      </c>
      <c r="AG30" s="13">
        <v>0</v>
      </c>
      <c r="AH30" s="12" t="s">
        <v>25</v>
      </c>
      <c r="AI30" s="12" t="s">
        <v>26</v>
      </c>
      <c r="AJ30" s="13" t="s">
        <v>26</v>
      </c>
      <c r="AK30" s="12" t="s">
        <v>26</v>
      </c>
      <c r="AL30" s="13" t="s">
        <v>26</v>
      </c>
      <c r="AM30" s="12" t="s">
        <v>26</v>
      </c>
      <c r="AN30" s="13" t="s">
        <v>26</v>
      </c>
      <c r="AO30" s="12" t="s">
        <v>26</v>
      </c>
      <c r="AP30" s="13" t="s">
        <v>26</v>
      </c>
      <c r="AQ30" s="12" t="s">
        <v>26</v>
      </c>
      <c r="AR30" s="13" t="s">
        <v>26</v>
      </c>
      <c r="AS30" s="12" t="s">
        <v>26</v>
      </c>
      <c r="AT30" s="12" t="s">
        <v>26</v>
      </c>
      <c r="AU30" s="13" t="s">
        <v>26</v>
      </c>
      <c r="AV30" s="12" t="s">
        <v>26</v>
      </c>
      <c r="AW30" s="13" t="s">
        <v>26</v>
      </c>
      <c r="AX30" s="12" t="s">
        <v>26</v>
      </c>
      <c r="AY30" s="13" t="s">
        <v>26</v>
      </c>
      <c r="AZ30" s="12" t="s">
        <v>26</v>
      </c>
      <c r="BA30" s="13" t="s">
        <v>26</v>
      </c>
      <c r="BB30" s="12" t="s">
        <v>26</v>
      </c>
      <c r="BC30" s="13" t="s">
        <v>26</v>
      </c>
      <c r="BD30" s="12" t="s">
        <v>26</v>
      </c>
    </row>
    <row r="31" spans="1:56" ht="15" customHeight="1" x14ac:dyDescent="0.2">
      <c r="A31" t="s">
        <v>150</v>
      </c>
      <c r="B31" s="12" t="s">
        <v>25</v>
      </c>
      <c r="C31" s="13" t="s">
        <v>25</v>
      </c>
      <c r="D31" s="12" t="s">
        <v>25</v>
      </c>
      <c r="E31" s="13" t="s">
        <v>25</v>
      </c>
      <c r="F31" s="12" t="s">
        <v>25</v>
      </c>
      <c r="G31" s="13" t="s">
        <v>25</v>
      </c>
      <c r="H31" s="12" t="s">
        <v>25</v>
      </c>
      <c r="I31" s="13" t="s">
        <v>25</v>
      </c>
      <c r="J31" s="12">
        <v>0</v>
      </c>
      <c r="K31" s="13">
        <v>0</v>
      </c>
      <c r="L31" s="12" t="s">
        <v>25</v>
      </c>
      <c r="M31" s="12" t="s">
        <v>25</v>
      </c>
      <c r="N31" s="13" t="s">
        <v>25</v>
      </c>
      <c r="O31" s="12" t="s">
        <v>25</v>
      </c>
      <c r="P31" s="13" t="s">
        <v>25</v>
      </c>
      <c r="Q31" s="12" t="s">
        <v>25</v>
      </c>
      <c r="R31" s="13" t="s">
        <v>25</v>
      </c>
      <c r="S31" s="12" t="s">
        <v>25</v>
      </c>
      <c r="T31" s="13" t="s">
        <v>25</v>
      </c>
      <c r="U31" s="12">
        <v>0</v>
      </c>
      <c r="V31" s="13">
        <v>0</v>
      </c>
      <c r="W31" s="12" t="s">
        <v>25</v>
      </c>
      <c r="X31" s="12" t="s">
        <v>25</v>
      </c>
      <c r="Y31" s="13" t="s">
        <v>25</v>
      </c>
      <c r="Z31" s="12" t="s">
        <v>25</v>
      </c>
      <c r="AA31" s="13" t="s">
        <v>25</v>
      </c>
      <c r="AB31" s="12" t="s">
        <v>25</v>
      </c>
      <c r="AC31" s="13" t="s">
        <v>25</v>
      </c>
      <c r="AD31" s="12" t="s">
        <v>25</v>
      </c>
      <c r="AE31" s="13" t="s">
        <v>25</v>
      </c>
      <c r="AF31" s="12">
        <v>0</v>
      </c>
      <c r="AG31" s="13">
        <v>0</v>
      </c>
      <c r="AH31" s="12" t="s">
        <v>25</v>
      </c>
      <c r="AI31" s="12" t="s">
        <v>25</v>
      </c>
      <c r="AJ31" s="13" t="s">
        <v>25</v>
      </c>
      <c r="AK31" s="12" t="s">
        <v>25</v>
      </c>
      <c r="AL31" s="13" t="s">
        <v>25</v>
      </c>
      <c r="AM31" s="12" t="s">
        <v>25</v>
      </c>
      <c r="AN31" s="13" t="s">
        <v>25</v>
      </c>
      <c r="AO31" s="12" t="s">
        <v>25</v>
      </c>
      <c r="AP31" s="13" t="s">
        <v>25</v>
      </c>
      <c r="AQ31" s="12">
        <v>0</v>
      </c>
      <c r="AR31" s="13">
        <v>0</v>
      </c>
      <c r="AS31" s="12" t="s">
        <v>25</v>
      </c>
      <c r="AT31" s="12" t="s">
        <v>25</v>
      </c>
      <c r="AU31" s="13" t="s">
        <v>25</v>
      </c>
      <c r="AV31" s="12" t="s">
        <v>25</v>
      </c>
      <c r="AW31" s="13" t="s">
        <v>25</v>
      </c>
      <c r="AX31" s="12" t="s">
        <v>25</v>
      </c>
      <c r="AY31" s="13" t="s">
        <v>25</v>
      </c>
      <c r="AZ31" s="12" t="s">
        <v>25</v>
      </c>
      <c r="BA31" s="13" t="s">
        <v>25</v>
      </c>
      <c r="BB31" s="12">
        <v>0</v>
      </c>
      <c r="BC31" s="13">
        <v>0</v>
      </c>
      <c r="BD31" s="12" t="s">
        <v>25</v>
      </c>
    </row>
    <row r="32" spans="1:56" ht="15" customHeight="1" x14ac:dyDescent="0.2">
      <c r="A32" t="s">
        <v>34</v>
      </c>
      <c r="B32" s="12">
        <v>55</v>
      </c>
      <c r="C32" s="13">
        <v>0.4274194</v>
      </c>
      <c r="D32" s="12">
        <v>90</v>
      </c>
      <c r="E32" s="13">
        <v>0.72580650000000002</v>
      </c>
      <c r="F32" s="12">
        <v>110</v>
      </c>
      <c r="G32" s="13">
        <v>0.90322579999999997</v>
      </c>
      <c r="H32" s="12">
        <v>125</v>
      </c>
      <c r="I32" s="13">
        <v>1</v>
      </c>
      <c r="J32" s="12">
        <v>0</v>
      </c>
      <c r="K32" s="13">
        <v>0</v>
      </c>
      <c r="L32" s="12">
        <v>125</v>
      </c>
      <c r="M32" s="12">
        <v>80</v>
      </c>
      <c r="N32" s="13">
        <v>0.8387097</v>
      </c>
      <c r="O32" s="12">
        <v>90</v>
      </c>
      <c r="P32" s="13">
        <v>0.97849459999999999</v>
      </c>
      <c r="Q32" s="12">
        <v>95</v>
      </c>
      <c r="R32" s="13">
        <v>1</v>
      </c>
      <c r="S32" s="12">
        <v>95</v>
      </c>
      <c r="T32" s="13">
        <v>1</v>
      </c>
      <c r="U32" s="12">
        <v>0</v>
      </c>
      <c r="V32" s="13">
        <v>0</v>
      </c>
      <c r="W32" s="12">
        <v>95</v>
      </c>
      <c r="X32" s="12">
        <v>50</v>
      </c>
      <c r="Y32" s="13">
        <v>0.79365079999999999</v>
      </c>
      <c r="Z32" s="12">
        <v>60</v>
      </c>
      <c r="AA32" s="13">
        <v>0.95238100000000003</v>
      </c>
      <c r="AB32" s="12">
        <v>65</v>
      </c>
      <c r="AC32" s="13">
        <v>1</v>
      </c>
      <c r="AD32" s="12">
        <v>65</v>
      </c>
      <c r="AE32" s="13">
        <v>1</v>
      </c>
      <c r="AF32" s="12">
        <v>0</v>
      </c>
      <c r="AG32" s="13">
        <v>0</v>
      </c>
      <c r="AH32" s="12">
        <v>65</v>
      </c>
      <c r="AI32" s="12">
        <v>20</v>
      </c>
      <c r="AJ32" s="13">
        <v>0.42857139999999999</v>
      </c>
      <c r="AK32" s="12">
        <v>40</v>
      </c>
      <c r="AL32" s="13">
        <v>0.77551020000000004</v>
      </c>
      <c r="AM32" s="12">
        <v>45</v>
      </c>
      <c r="AN32" s="13">
        <v>0.93877549999999998</v>
      </c>
      <c r="AO32" s="12">
        <v>50</v>
      </c>
      <c r="AP32" s="13">
        <v>1</v>
      </c>
      <c r="AQ32" s="12">
        <v>0</v>
      </c>
      <c r="AR32" s="13">
        <v>0</v>
      </c>
      <c r="AS32" s="12">
        <v>50</v>
      </c>
      <c r="AT32" s="12">
        <v>20</v>
      </c>
      <c r="AU32" s="13" t="s">
        <v>25</v>
      </c>
      <c r="AV32" s="12">
        <v>35</v>
      </c>
      <c r="AW32" s="13" t="s">
        <v>25</v>
      </c>
      <c r="AX32" s="12">
        <v>45</v>
      </c>
      <c r="AY32" s="13" t="s">
        <v>25</v>
      </c>
      <c r="AZ32" s="12">
        <v>45</v>
      </c>
      <c r="BA32" s="13" t="s">
        <v>25</v>
      </c>
      <c r="BB32" s="12" t="s">
        <v>25</v>
      </c>
      <c r="BC32" s="13" t="s">
        <v>25</v>
      </c>
      <c r="BD32" s="12">
        <v>50</v>
      </c>
    </row>
    <row r="33" spans="1:56" ht="15" customHeight="1" x14ac:dyDescent="0.2">
      <c r="A33" t="s">
        <v>64</v>
      </c>
      <c r="B33" s="12">
        <v>160</v>
      </c>
      <c r="C33" s="13">
        <v>0.54452049999999996</v>
      </c>
      <c r="D33" s="12">
        <v>235</v>
      </c>
      <c r="E33" s="13">
        <v>0.80821920000000003</v>
      </c>
      <c r="F33" s="12">
        <v>265</v>
      </c>
      <c r="G33" s="13">
        <v>0.91095890000000002</v>
      </c>
      <c r="H33" s="12">
        <v>285</v>
      </c>
      <c r="I33" s="13">
        <v>0.97602739999999999</v>
      </c>
      <c r="J33" s="12">
        <v>5</v>
      </c>
      <c r="K33" s="13">
        <v>2.39726E-2</v>
      </c>
      <c r="L33" s="12">
        <v>290</v>
      </c>
      <c r="M33" s="12">
        <v>215</v>
      </c>
      <c r="N33" s="13" t="s">
        <v>25</v>
      </c>
      <c r="O33" s="12">
        <v>270</v>
      </c>
      <c r="P33" s="13" t="s">
        <v>25</v>
      </c>
      <c r="Q33" s="12">
        <v>290</v>
      </c>
      <c r="R33" s="13" t="s">
        <v>25</v>
      </c>
      <c r="S33" s="12">
        <v>290</v>
      </c>
      <c r="T33" s="13" t="s">
        <v>25</v>
      </c>
      <c r="U33" s="12" t="s">
        <v>25</v>
      </c>
      <c r="V33" s="13" t="s">
        <v>25</v>
      </c>
      <c r="W33" s="12">
        <v>295</v>
      </c>
      <c r="X33" s="12">
        <v>190</v>
      </c>
      <c r="Y33" s="13" t="s">
        <v>25</v>
      </c>
      <c r="Z33" s="12">
        <v>250</v>
      </c>
      <c r="AA33" s="13" t="s">
        <v>25</v>
      </c>
      <c r="AB33" s="12">
        <v>275</v>
      </c>
      <c r="AC33" s="13" t="s">
        <v>25</v>
      </c>
      <c r="AD33" s="12">
        <v>280</v>
      </c>
      <c r="AE33" s="13" t="s">
        <v>25</v>
      </c>
      <c r="AF33" s="12" t="s">
        <v>25</v>
      </c>
      <c r="AG33" s="13" t="s">
        <v>25</v>
      </c>
      <c r="AH33" s="12">
        <v>280</v>
      </c>
      <c r="AI33" s="12">
        <v>110</v>
      </c>
      <c r="AJ33" s="13">
        <v>0.50925929999999997</v>
      </c>
      <c r="AK33" s="12">
        <v>165</v>
      </c>
      <c r="AL33" s="13">
        <v>0.75925929999999997</v>
      </c>
      <c r="AM33" s="12">
        <v>195</v>
      </c>
      <c r="AN33" s="13">
        <v>0.8981481</v>
      </c>
      <c r="AO33" s="12">
        <v>205</v>
      </c>
      <c r="AP33" s="13">
        <v>0.95370370000000004</v>
      </c>
      <c r="AQ33" s="12">
        <v>10</v>
      </c>
      <c r="AR33" s="13">
        <v>4.6296299999999999E-2</v>
      </c>
      <c r="AS33" s="12">
        <v>215</v>
      </c>
      <c r="AT33" s="12">
        <v>140</v>
      </c>
      <c r="AU33" s="13">
        <v>0.53612170000000003</v>
      </c>
      <c r="AV33" s="12">
        <v>215</v>
      </c>
      <c r="AW33" s="13">
        <v>0.81749050000000001</v>
      </c>
      <c r="AX33" s="12">
        <v>250</v>
      </c>
      <c r="AY33" s="13">
        <v>0.95057029999999998</v>
      </c>
      <c r="AZ33" s="12">
        <v>255</v>
      </c>
      <c r="BA33" s="13">
        <v>0.97718629999999995</v>
      </c>
      <c r="BB33" s="12">
        <v>5</v>
      </c>
      <c r="BC33" s="13">
        <v>2.2813699999999999E-2</v>
      </c>
      <c r="BD33" s="12">
        <v>265</v>
      </c>
    </row>
    <row r="34" spans="1:56" ht="15" customHeight="1" x14ac:dyDescent="0.2">
      <c r="A34" t="s">
        <v>66</v>
      </c>
      <c r="B34" s="12">
        <v>50</v>
      </c>
      <c r="C34" s="13" t="s">
        <v>25</v>
      </c>
      <c r="D34" s="12">
        <v>85</v>
      </c>
      <c r="E34" s="13" t="s">
        <v>25</v>
      </c>
      <c r="F34" s="12">
        <v>95</v>
      </c>
      <c r="G34" s="13" t="s">
        <v>25</v>
      </c>
      <c r="H34" s="12">
        <v>100</v>
      </c>
      <c r="I34" s="13" t="s">
        <v>25</v>
      </c>
      <c r="J34" s="12" t="s">
        <v>25</v>
      </c>
      <c r="K34" s="13" t="s">
        <v>25</v>
      </c>
      <c r="L34" s="12">
        <v>100</v>
      </c>
      <c r="M34" s="12">
        <v>80</v>
      </c>
      <c r="N34" s="13">
        <v>0.82978719999999995</v>
      </c>
      <c r="O34" s="12">
        <v>90</v>
      </c>
      <c r="P34" s="13">
        <v>0.94680850000000005</v>
      </c>
      <c r="Q34" s="12">
        <v>95</v>
      </c>
      <c r="R34" s="13">
        <v>1</v>
      </c>
      <c r="S34" s="12">
        <v>95</v>
      </c>
      <c r="T34" s="13">
        <v>1</v>
      </c>
      <c r="U34" s="12">
        <v>0</v>
      </c>
      <c r="V34" s="13">
        <v>0</v>
      </c>
      <c r="W34" s="12">
        <v>95</v>
      </c>
      <c r="X34" s="12">
        <v>60</v>
      </c>
      <c r="Y34" s="13">
        <v>0.62105259999999995</v>
      </c>
      <c r="Z34" s="12">
        <v>85</v>
      </c>
      <c r="AA34" s="13">
        <v>0.8947368</v>
      </c>
      <c r="AB34" s="12">
        <v>95</v>
      </c>
      <c r="AC34" s="13">
        <v>0.98947370000000001</v>
      </c>
      <c r="AD34" s="12">
        <v>95</v>
      </c>
      <c r="AE34" s="13">
        <v>1</v>
      </c>
      <c r="AF34" s="12">
        <v>0</v>
      </c>
      <c r="AG34" s="13">
        <v>0</v>
      </c>
      <c r="AH34" s="12">
        <v>95</v>
      </c>
      <c r="AI34" s="12">
        <v>40</v>
      </c>
      <c r="AJ34" s="13">
        <v>0.55405409999999999</v>
      </c>
      <c r="AK34" s="12">
        <v>55</v>
      </c>
      <c r="AL34" s="13">
        <v>0.77027029999999996</v>
      </c>
      <c r="AM34" s="12">
        <v>75</v>
      </c>
      <c r="AN34" s="13">
        <v>0.98648650000000004</v>
      </c>
      <c r="AO34" s="12">
        <v>75</v>
      </c>
      <c r="AP34" s="13">
        <v>1</v>
      </c>
      <c r="AQ34" s="12">
        <v>0</v>
      </c>
      <c r="AR34" s="13">
        <v>0</v>
      </c>
      <c r="AS34" s="12">
        <v>75</v>
      </c>
      <c r="AT34" s="12">
        <v>25</v>
      </c>
      <c r="AU34" s="13">
        <v>0.40677970000000002</v>
      </c>
      <c r="AV34" s="12">
        <v>40</v>
      </c>
      <c r="AW34" s="13">
        <v>0.64406779999999997</v>
      </c>
      <c r="AX34" s="12">
        <v>50</v>
      </c>
      <c r="AY34" s="13">
        <v>0.86440680000000003</v>
      </c>
      <c r="AZ34" s="12">
        <v>55</v>
      </c>
      <c r="BA34" s="13">
        <v>0.89830509999999997</v>
      </c>
      <c r="BB34" s="12">
        <v>5</v>
      </c>
      <c r="BC34" s="13">
        <v>0.1016949</v>
      </c>
      <c r="BD34" s="12">
        <v>60</v>
      </c>
    </row>
    <row r="35" spans="1:56" ht="15" customHeight="1" x14ac:dyDescent="0.2">
      <c r="A35" t="s">
        <v>38</v>
      </c>
      <c r="B35" s="12">
        <v>55</v>
      </c>
      <c r="C35" s="13" t="s">
        <v>25</v>
      </c>
      <c r="D35" s="12">
        <v>70</v>
      </c>
      <c r="E35" s="13" t="s">
        <v>25</v>
      </c>
      <c r="F35" s="12">
        <v>80</v>
      </c>
      <c r="G35" s="13" t="s">
        <v>25</v>
      </c>
      <c r="H35" s="12">
        <v>85</v>
      </c>
      <c r="I35" s="13" t="s">
        <v>25</v>
      </c>
      <c r="J35" s="12" t="s">
        <v>25</v>
      </c>
      <c r="K35" s="13" t="s">
        <v>25</v>
      </c>
      <c r="L35" s="12">
        <v>90</v>
      </c>
      <c r="M35" s="12">
        <v>65</v>
      </c>
      <c r="N35" s="13" t="s">
        <v>25</v>
      </c>
      <c r="O35" s="12">
        <v>80</v>
      </c>
      <c r="P35" s="13" t="s">
        <v>25</v>
      </c>
      <c r="Q35" s="12">
        <v>85</v>
      </c>
      <c r="R35" s="13" t="s">
        <v>25</v>
      </c>
      <c r="S35" s="12">
        <v>85</v>
      </c>
      <c r="T35" s="13" t="s">
        <v>25</v>
      </c>
      <c r="U35" s="12" t="s">
        <v>25</v>
      </c>
      <c r="V35" s="13" t="s">
        <v>25</v>
      </c>
      <c r="W35" s="12">
        <v>85</v>
      </c>
      <c r="X35" s="12">
        <v>65</v>
      </c>
      <c r="Y35" s="13">
        <v>0.78048779999999995</v>
      </c>
      <c r="Z35" s="12">
        <v>75</v>
      </c>
      <c r="AA35" s="13">
        <v>0.92682929999999997</v>
      </c>
      <c r="AB35" s="12">
        <v>80</v>
      </c>
      <c r="AC35" s="13">
        <v>1</v>
      </c>
      <c r="AD35" s="12">
        <v>80</v>
      </c>
      <c r="AE35" s="13">
        <v>1</v>
      </c>
      <c r="AF35" s="12">
        <v>0</v>
      </c>
      <c r="AG35" s="13">
        <v>0</v>
      </c>
      <c r="AH35" s="12">
        <v>80</v>
      </c>
      <c r="AI35" s="12">
        <v>50</v>
      </c>
      <c r="AJ35" s="13">
        <v>0.52577320000000005</v>
      </c>
      <c r="AK35" s="12">
        <v>75</v>
      </c>
      <c r="AL35" s="13">
        <v>0.76288659999999997</v>
      </c>
      <c r="AM35" s="12">
        <v>85</v>
      </c>
      <c r="AN35" s="13">
        <v>0.89690720000000002</v>
      </c>
      <c r="AO35" s="12">
        <v>90</v>
      </c>
      <c r="AP35" s="13">
        <v>0.94845360000000001</v>
      </c>
      <c r="AQ35" s="12">
        <v>5</v>
      </c>
      <c r="AR35" s="13">
        <v>5.1546399999999999E-2</v>
      </c>
      <c r="AS35" s="12">
        <v>95</v>
      </c>
      <c r="AT35" s="12">
        <v>45</v>
      </c>
      <c r="AU35" s="13">
        <v>0.46236559999999999</v>
      </c>
      <c r="AV35" s="12">
        <v>65</v>
      </c>
      <c r="AW35" s="13">
        <v>0.69892469999999995</v>
      </c>
      <c r="AX35" s="12">
        <v>85</v>
      </c>
      <c r="AY35" s="13">
        <v>0.91397850000000003</v>
      </c>
      <c r="AZ35" s="12">
        <v>90</v>
      </c>
      <c r="BA35" s="13">
        <v>0.94623659999999998</v>
      </c>
      <c r="BB35" s="12">
        <v>5</v>
      </c>
      <c r="BC35" s="13">
        <v>5.3763400000000003E-2</v>
      </c>
      <c r="BD35" s="12">
        <v>95</v>
      </c>
    </row>
    <row r="36" spans="1:56" ht="15" customHeight="1" x14ac:dyDescent="0.2">
      <c r="A36" s="25" t="s">
        <v>151</v>
      </c>
      <c r="B36" s="12">
        <v>45</v>
      </c>
      <c r="C36" s="13">
        <v>0.45744679999999999</v>
      </c>
      <c r="D36" s="12">
        <v>65</v>
      </c>
      <c r="E36" s="13">
        <v>0.70212770000000002</v>
      </c>
      <c r="F36" s="12">
        <v>80</v>
      </c>
      <c r="G36" s="13">
        <v>0.84042550000000005</v>
      </c>
      <c r="H36" s="12">
        <v>90</v>
      </c>
      <c r="I36" s="13">
        <v>0.93617019999999995</v>
      </c>
      <c r="J36" s="12">
        <v>5</v>
      </c>
      <c r="K36" s="13">
        <v>6.3829800000000006E-2</v>
      </c>
      <c r="L36" s="12">
        <v>95</v>
      </c>
      <c r="M36" s="12">
        <v>95</v>
      </c>
      <c r="N36" s="13" t="s">
        <v>25</v>
      </c>
      <c r="O36" s="12">
        <v>110</v>
      </c>
      <c r="P36" s="13" t="s">
        <v>25</v>
      </c>
      <c r="Q36" s="12">
        <v>120</v>
      </c>
      <c r="R36" s="13" t="s">
        <v>25</v>
      </c>
      <c r="S36" s="12">
        <v>125</v>
      </c>
      <c r="T36" s="13" t="s">
        <v>25</v>
      </c>
      <c r="U36" s="12" t="s">
        <v>25</v>
      </c>
      <c r="V36" s="13" t="s">
        <v>25</v>
      </c>
      <c r="W36" s="12">
        <v>125</v>
      </c>
      <c r="X36" s="26">
        <v>60</v>
      </c>
      <c r="Y36" s="27" t="s">
        <v>25</v>
      </c>
      <c r="Z36" s="26">
        <v>75</v>
      </c>
      <c r="AA36" s="27" t="s">
        <v>25</v>
      </c>
      <c r="AB36" s="26">
        <v>90</v>
      </c>
      <c r="AC36" s="27" t="s">
        <v>25</v>
      </c>
      <c r="AD36" s="26">
        <v>90</v>
      </c>
      <c r="AE36" s="27" t="s">
        <v>25</v>
      </c>
      <c r="AF36" s="26" t="s">
        <v>25</v>
      </c>
      <c r="AG36" s="27" t="s">
        <v>25</v>
      </c>
      <c r="AH36" s="26">
        <v>90</v>
      </c>
      <c r="AI36" s="26">
        <v>45</v>
      </c>
      <c r="AJ36" s="27">
        <v>0.42201830000000001</v>
      </c>
      <c r="AK36" s="26">
        <v>75</v>
      </c>
      <c r="AL36" s="27">
        <v>0.67889909999999998</v>
      </c>
      <c r="AM36" s="26">
        <v>90</v>
      </c>
      <c r="AN36" s="27">
        <v>0.81651379999999996</v>
      </c>
      <c r="AO36" s="26">
        <v>95</v>
      </c>
      <c r="AP36" s="27">
        <v>0.88990829999999999</v>
      </c>
      <c r="AQ36" s="26">
        <v>10</v>
      </c>
      <c r="AR36" s="27">
        <v>0.1100917</v>
      </c>
      <c r="AS36" s="26">
        <v>110</v>
      </c>
      <c r="AT36" s="26">
        <v>50</v>
      </c>
      <c r="AU36" s="27" t="s">
        <v>25</v>
      </c>
      <c r="AV36" s="26">
        <v>65</v>
      </c>
      <c r="AW36" s="27" t="s">
        <v>25</v>
      </c>
      <c r="AX36" s="26">
        <v>85</v>
      </c>
      <c r="AY36" s="27" t="s">
        <v>25</v>
      </c>
      <c r="AZ36" s="26">
        <v>90</v>
      </c>
      <c r="BA36" s="27" t="s">
        <v>25</v>
      </c>
      <c r="BB36" s="26" t="s">
        <v>25</v>
      </c>
      <c r="BC36" s="27" t="s">
        <v>25</v>
      </c>
      <c r="BD36" s="26">
        <v>95</v>
      </c>
    </row>
    <row r="37" spans="1:56" ht="15" customHeight="1" x14ac:dyDescent="0.2">
      <c r="A37" t="s">
        <v>39</v>
      </c>
      <c r="B37" s="30">
        <v>2470</v>
      </c>
      <c r="C37" s="31">
        <v>0.54305800000000004</v>
      </c>
      <c r="D37" s="30">
        <v>3575</v>
      </c>
      <c r="E37" s="31">
        <v>0.78580839999999996</v>
      </c>
      <c r="F37" s="30">
        <v>4185</v>
      </c>
      <c r="G37" s="31">
        <v>0.91915639999999998</v>
      </c>
      <c r="H37" s="30">
        <v>4450</v>
      </c>
      <c r="I37" s="31">
        <v>0.97737260000000004</v>
      </c>
      <c r="J37" s="30">
        <v>105</v>
      </c>
      <c r="K37" s="31">
        <v>2.2627399999999999E-2</v>
      </c>
      <c r="L37" s="30">
        <v>4550</v>
      </c>
      <c r="M37" s="30">
        <v>3120</v>
      </c>
      <c r="N37" s="31">
        <v>0.72289159999999997</v>
      </c>
      <c r="O37" s="30">
        <v>3865</v>
      </c>
      <c r="P37" s="31">
        <v>0.89596849999999995</v>
      </c>
      <c r="Q37" s="30">
        <v>4185</v>
      </c>
      <c r="R37" s="31">
        <v>0.9694161</v>
      </c>
      <c r="S37" s="30">
        <v>4265</v>
      </c>
      <c r="T37" s="31">
        <v>0.98772009999999999</v>
      </c>
      <c r="U37" s="30">
        <v>55</v>
      </c>
      <c r="V37" s="31">
        <v>1.22799E-2</v>
      </c>
      <c r="W37" s="30">
        <v>4315</v>
      </c>
      <c r="X37" s="12">
        <v>2825</v>
      </c>
      <c r="Y37" s="13">
        <v>0.66816359999999997</v>
      </c>
      <c r="Z37" s="12">
        <v>3745</v>
      </c>
      <c r="AA37" s="13">
        <v>0.88489720000000005</v>
      </c>
      <c r="AB37" s="12">
        <v>4140</v>
      </c>
      <c r="AC37" s="13">
        <v>0.97872840000000005</v>
      </c>
      <c r="AD37" s="12">
        <v>4205</v>
      </c>
      <c r="AE37" s="13">
        <v>0.99432759999999998</v>
      </c>
      <c r="AF37" s="12">
        <v>25</v>
      </c>
      <c r="AG37" s="13">
        <v>5.6724000000000002E-3</v>
      </c>
      <c r="AH37" s="12">
        <v>4230</v>
      </c>
      <c r="AI37" s="12">
        <v>2075</v>
      </c>
      <c r="AJ37" s="13">
        <v>0.53326479999999998</v>
      </c>
      <c r="AK37" s="12">
        <v>3015</v>
      </c>
      <c r="AL37" s="13">
        <v>0.77395320000000001</v>
      </c>
      <c r="AM37" s="12">
        <v>3560</v>
      </c>
      <c r="AN37" s="13">
        <v>0.9149756</v>
      </c>
      <c r="AO37" s="12">
        <v>3735</v>
      </c>
      <c r="AP37" s="13">
        <v>0.95941430000000005</v>
      </c>
      <c r="AQ37" s="12">
        <v>160</v>
      </c>
      <c r="AR37" s="13">
        <v>4.0585700000000002E-2</v>
      </c>
      <c r="AS37" s="12">
        <v>3895</v>
      </c>
      <c r="AT37" s="12">
        <v>2125</v>
      </c>
      <c r="AU37" s="13">
        <v>0.52758450000000001</v>
      </c>
      <c r="AV37" s="12">
        <v>3130</v>
      </c>
      <c r="AW37" s="13">
        <v>0.77733600000000003</v>
      </c>
      <c r="AX37" s="12">
        <v>3745</v>
      </c>
      <c r="AY37" s="13">
        <v>0.93066599999999999</v>
      </c>
      <c r="AZ37" s="12">
        <v>3880</v>
      </c>
      <c r="BA37" s="13">
        <v>0.96446319999999996</v>
      </c>
      <c r="BB37" s="12">
        <v>145</v>
      </c>
      <c r="BC37" s="13">
        <v>3.55368E-2</v>
      </c>
      <c r="BD37" s="12">
        <v>4025</v>
      </c>
    </row>
    <row r="38" spans="1:5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9"/>
  <sheetViews>
    <sheetView workbookViewId="0"/>
  </sheetViews>
  <sheetFormatPr defaultColWidth="11.5546875" defaultRowHeight="15.6" x14ac:dyDescent="0.2"/>
  <cols>
    <col min="1" max="1" width="45" customWidth="1"/>
    <col min="2" max="2" width="20.33203125" style="24" bestFit="1" customWidth="1"/>
    <col min="3" max="3" width="24.77734375" style="13" bestFit="1" customWidth="1"/>
    <col min="4" max="4" width="19.88671875" style="24" bestFit="1" customWidth="1"/>
    <col min="5" max="5" width="24.33203125" style="13" bestFit="1" customWidth="1"/>
    <col min="6" max="6" width="19.33203125" style="24" bestFit="1" customWidth="1"/>
    <col min="7" max="7" width="23.6640625" style="13" bestFit="1" customWidth="1"/>
    <col min="8" max="8" width="11.21875" style="24" bestFit="1" customWidth="1"/>
    <col min="9" max="9" width="20.33203125" style="24" bestFit="1" customWidth="1"/>
    <col min="10" max="10" width="24.77734375" style="13" bestFit="1" customWidth="1"/>
    <col min="11" max="11" width="19.88671875" style="24" bestFit="1" customWidth="1"/>
    <col min="12" max="12" width="24.33203125" style="13" bestFit="1" customWidth="1"/>
    <col min="13" max="13" width="19.33203125" style="24" bestFit="1" customWidth="1"/>
    <col min="14" max="14" width="23.6640625" style="13" bestFit="1" customWidth="1"/>
    <col min="15" max="15" width="11.21875" style="24" bestFit="1" customWidth="1"/>
    <col min="16" max="16" width="20.33203125" style="24" bestFit="1" customWidth="1"/>
    <col min="17" max="17" width="24.77734375" style="13" bestFit="1" customWidth="1"/>
    <col min="18" max="18" width="19.88671875" style="24" bestFit="1" customWidth="1"/>
    <col min="19" max="19" width="24.33203125" style="13" bestFit="1" customWidth="1"/>
    <col min="20" max="20" width="19.33203125" style="24" bestFit="1" customWidth="1"/>
    <col min="21" max="21" width="23.6640625" style="13" bestFit="1" customWidth="1"/>
    <col min="22" max="22" width="11.21875" style="24" bestFit="1" customWidth="1"/>
    <col min="23" max="23" width="20.33203125" style="24" bestFit="1" customWidth="1"/>
    <col min="24" max="24" width="24.77734375" style="13" bestFit="1" customWidth="1"/>
    <col min="25" max="25" width="19.88671875" style="24" bestFit="1" customWidth="1"/>
    <col min="26" max="26" width="24.33203125" style="13" bestFit="1" customWidth="1"/>
    <col min="27" max="27" width="19.33203125" style="24" bestFit="1" customWidth="1"/>
    <col min="28" max="28" width="23.6640625" style="13" bestFit="1" customWidth="1"/>
    <col min="29" max="29" width="11.21875" style="24" bestFit="1" customWidth="1"/>
    <col min="30" max="30" width="20.33203125" style="24" bestFit="1" customWidth="1"/>
    <col min="31" max="31" width="24.77734375" style="13" bestFit="1" customWidth="1"/>
    <col min="32" max="32" width="19.88671875" style="24" bestFit="1" customWidth="1"/>
    <col min="33" max="33" width="24.33203125" style="13" bestFit="1" customWidth="1"/>
    <col min="34" max="34" width="19.33203125" style="24" bestFit="1" customWidth="1"/>
    <col min="35" max="35" width="23.6640625" style="13" bestFit="1" customWidth="1"/>
    <col min="36" max="36" width="11.21875" style="24" bestFit="1" customWidth="1"/>
    <col min="37" max="37" width="11.5546875" customWidth="1"/>
  </cols>
  <sheetData>
    <row r="1" spans="1:36" ht="35.1" customHeight="1" x14ac:dyDescent="0.2">
      <c r="A1" s="9" t="s">
        <v>152</v>
      </c>
    </row>
    <row r="2" spans="1:36" ht="17.45" customHeight="1" x14ac:dyDescent="0.2">
      <c r="A2" s="14" t="s">
        <v>7</v>
      </c>
    </row>
    <row r="3" spans="1:36" s="23" customFormat="1" ht="15" customHeight="1" x14ac:dyDescent="0.25">
      <c r="A3" s="20" t="s">
        <v>8</v>
      </c>
      <c r="B3" s="20" t="s">
        <v>153</v>
      </c>
      <c r="C3" s="22" t="s">
        <v>154</v>
      </c>
      <c r="D3" s="20" t="s">
        <v>155</v>
      </c>
      <c r="E3" s="22" t="s">
        <v>156</v>
      </c>
      <c r="F3" s="20" t="s">
        <v>86</v>
      </c>
      <c r="G3" s="22" t="s">
        <v>87</v>
      </c>
      <c r="H3" s="20" t="s">
        <v>11</v>
      </c>
      <c r="I3" s="20" t="s">
        <v>157</v>
      </c>
      <c r="J3" s="22" t="s">
        <v>158</v>
      </c>
      <c r="K3" s="20" t="s">
        <v>159</v>
      </c>
      <c r="L3" s="22" t="s">
        <v>160</v>
      </c>
      <c r="M3" s="20" t="s">
        <v>96</v>
      </c>
      <c r="N3" s="22" t="s">
        <v>97</v>
      </c>
      <c r="O3" s="20" t="s">
        <v>14</v>
      </c>
      <c r="P3" s="20" t="s">
        <v>161</v>
      </c>
      <c r="Q3" s="22" t="s">
        <v>162</v>
      </c>
      <c r="R3" s="20" t="s">
        <v>163</v>
      </c>
      <c r="S3" s="22" t="s">
        <v>164</v>
      </c>
      <c r="T3" s="20" t="s">
        <v>106</v>
      </c>
      <c r="U3" s="22" t="s">
        <v>107</v>
      </c>
      <c r="V3" s="20" t="s">
        <v>17</v>
      </c>
      <c r="W3" s="20" t="s">
        <v>165</v>
      </c>
      <c r="X3" s="22" t="s">
        <v>166</v>
      </c>
      <c r="Y3" s="20" t="s">
        <v>167</v>
      </c>
      <c r="Z3" s="22" t="s">
        <v>168</v>
      </c>
      <c r="AA3" s="20" t="s">
        <v>116</v>
      </c>
      <c r="AB3" s="22" t="s">
        <v>117</v>
      </c>
      <c r="AC3" s="20" t="s">
        <v>20</v>
      </c>
      <c r="AD3" s="20" t="s">
        <v>169</v>
      </c>
      <c r="AE3" s="22" t="s">
        <v>170</v>
      </c>
      <c r="AF3" s="20" t="s">
        <v>171</v>
      </c>
      <c r="AG3" s="22" t="s">
        <v>172</v>
      </c>
      <c r="AH3" s="20" t="s">
        <v>126</v>
      </c>
      <c r="AI3" s="22" t="s">
        <v>127</v>
      </c>
      <c r="AJ3" s="20" t="s">
        <v>23</v>
      </c>
    </row>
    <row r="4" spans="1:36" ht="15" customHeight="1" x14ac:dyDescent="0.2">
      <c r="A4" t="s">
        <v>173</v>
      </c>
      <c r="B4" s="24" t="s">
        <v>26</v>
      </c>
      <c r="C4" s="13" t="s">
        <v>26</v>
      </c>
      <c r="D4" s="24" t="s">
        <v>26</v>
      </c>
      <c r="E4" s="13" t="s">
        <v>26</v>
      </c>
      <c r="F4" s="24" t="s">
        <v>26</v>
      </c>
      <c r="G4" s="13" t="s">
        <v>26</v>
      </c>
      <c r="H4" s="24">
        <v>0</v>
      </c>
      <c r="I4" s="24" t="s">
        <v>26</v>
      </c>
      <c r="J4" s="13" t="s">
        <v>26</v>
      </c>
      <c r="K4" s="24" t="s">
        <v>26</v>
      </c>
      <c r="L4" s="13" t="s">
        <v>26</v>
      </c>
      <c r="M4" s="24" t="s">
        <v>26</v>
      </c>
      <c r="N4" s="13" t="s">
        <v>26</v>
      </c>
      <c r="O4" s="24">
        <v>0</v>
      </c>
      <c r="P4" s="24" t="s">
        <v>25</v>
      </c>
      <c r="Q4" s="13" t="s">
        <v>25</v>
      </c>
      <c r="R4" s="24" t="s">
        <v>25</v>
      </c>
      <c r="S4" s="13" t="s">
        <v>25</v>
      </c>
      <c r="T4" s="24">
        <v>0</v>
      </c>
      <c r="U4" s="13">
        <v>0</v>
      </c>
      <c r="V4" s="24" t="s">
        <v>25</v>
      </c>
      <c r="W4" s="24" t="s">
        <v>26</v>
      </c>
      <c r="X4" s="13" t="s">
        <v>26</v>
      </c>
      <c r="Y4" s="24" t="s">
        <v>26</v>
      </c>
      <c r="Z4" s="13" t="s">
        <v>26</v>
      </c>
      <c r="AA4" s="24" t="s">
        <v>26</v>
      </c>
      <c r="AB4" s="13" t="s">
        <v>26</v>
      </c>
      <c r="AC4" s="24">
        <v>0</v>
      </c>
      <c r="AD4" s="24" t="s">
        <v>26</v>
      </c>
      <c r="AE4" s="13" t="s">
        <v>26</v>
      </c>
      <c r="AF4" s="24" t="s">
        <v>26</v>
      </c>
      <c r="AG4" s="13" t="s">
        <v>26</v>
      </c>
      <c r="AH4" s="24" t="s">
        <v>26</v>
      </c>
      <c r="AI4" s="13" t="s">
        <v>26</v>
      </c>
      <c r="AJ4" s="24">
        <v>0</v>
      </c>
    </row>
    <row r="5" spans="1:36" ht="15" customHeight="1" x14ac:dyDescent="0.2">
      <c r="A5" t="s">
        <v>174</v>
      </c>
      <c r="B5" s="24" t="s">
        <v>26</v>
      </c>
      <c r="C5" s="13" t="s">
        <v>26</v>
      </c>
      <c r="D5" s="24" t="s">
        <v>26</v>
      </c>
      <c r="E5" s="13" t="s">
        <v>26</v>
      </c>
      <c r="F5" s="24" t="s">
        <v>26</v>
      </c>
      <c r="G5" s="13" t="s">
        <v>26</v>
      </c>
      <c r="H5" s="24">
        <v>0</v>
      </c>
      <c r="I5" s="24" t="s">
        <v>25</v>
      </c>
      <c r="J5" s="13" t="s">
        <v>25</v>
      </c>
      <c r="K5" s="24" t="s">
        <v>25</v>
      </c>
      <c r="L5" s="13" t="s">
        <v>25</v>
      </c>
      <c r="M5" s="24">
        <v>0</v>
      </c>
      <c r="N5" s="13">
        <v>0</v>
      </c>
      <c r="O5" s="24" t="s">
        <v>25</v>
      </c>
      <c r="P5" s="24" t="s">
        <v>25</v>
      </c>
      <c r="Q5" s="13" t="s">
        <v>25</v>
      </c>
      <c r="R5" s="24" t="s">
        <v>25</v>
      </c>
      <c r="S5" s="13" t="s">
        <v>25</v>
      </c>
      <c r="T5" s="24">
        <v>0</v>
      </c>
      <c r="U5" s="13">
        <v>0</v>
      </c>
      <c r="V5" s="24" t="s">
        <v>25</v>
      </c>
      <c r="W5" s="24" t="s">
        <v>25</v>
      </c>
      <c r="X5" s="13" t="s">
        <v>25</v>
      </c>
      <c r="Y5" s="24" t="s">
        <v>25</v>
      </c>
      <c r="Z5" s="13" t="s">
        <v>25</v>
      </c>
      <c r="AA5" s="24">
        <v>0</v>
      </c>
      <c r="AB5" s="13">
        <v>0</v>
      </c>
      <c r="AC5" s="24" t="s">
        <v>25</v>
      </c>
      <c r="AD5" s="24" t="s">
        <v>26</v>
      </c>
      <c r="AE5" s="13" t="s">
        <v>26</v>
      </c>
      <c r="AF5" s="24" t="s">
        <v>26</v>
      </c>
      <c r="AG5" s="13" t="s">
        <v>26</v>
      </c>
      <c r="AH5" s="24" t="s">
        <v>26</v>
      </c>
      <c r="AI5" s="13" t="s">
        <v>26</v>
      </c>
      <c r="AJ5" s="24">
        <v>0</v>
      </c>
    </row>
    <row r="6" spans="1:36" ht="15" customHeight="1" x14ac:dyDescent="0.2">
      <c r="A6" t="s">
        <v>67</v>
      </c>
      <c r="B6" s="24" t="s">
        <v>25</v>
      </c>
      <c r="C6" s="13" t="s">
        <v>25</v>
      </c>
      <c r="D6" s="24" t="s">
        <v>25</v>
      </c>
      <c r="E6" s="13" t="s">
        <v>25</v>
      </c>
      <c r="F6" s="24">
        <v>0</v>
      </c>
      <c r="G6" s="13">
        <v>0</v>
      </c>
      <c r="H6" s="24" t="s">
        <v>25</v>
      </c>
      <c r="I6" s="24" t="s">
        <v>25</v>
      </c>
      <c r="J6" s="13" t="s">
        <v>25</v>
      </c>
      <c r="K6" s="24">
        <v>5</v>
      </c>
      <c r="L6" s="13" t="s">
        <v>25</v>
      </c>
      <c r="M6" s="24">
        <v>0</v>
      </c>
      <c r="N6" s="13">
        <v>0</v>
      </c>
      <c r="O6" s="24">
        <v>5</v>
      </c>
      <c r="P6" s="24">
        <v>0</v>
      </c>
      <c r="Q6" s="13">
        <v>0</v>
      </c>
      <c r="R6" s="24" t="s">
        <v>25</v>
      </c>
      <c r="S6" s="13" t="s">
        <v>25</v>
      </c>
      <c r="T6" s="24">
        <v>0</v>
      </c>
      <c r="U6" s="13">
        <v>0</v>
      </c>
      <c r="V6" s="24" t="s">
        <v>25</v>
      </c>
      <c r="W6" s="24" t="s">
        <v>26</v>
      </c>
      <c r="X6" s="13" t="s">
        <v>26</v>
      </c>
      <c r="Y6" s="24" t="s">
        <v>26</v>
      </c>
      <c r="Z6" s="13" t="s">
        <v>26</v>
      </c>
      <c r="AA6" s="24" t="s">
        <v>26</v>
      </c>
      <c r="AB6" s="13" t="s">
        <v>26</v>
      </c>
      <c r="AC6" s="24">
        <v>0</v>
      </c>
      <c r="AD6" s="24" t="s">
        <v>25</v>
      </c>
      <c r="AE6" s="13" t="s">
        <v>25</v>
      </c>
      <c r="AF6" s="24" t="s">
        <v>25</v>
      </c>
      <c r="AG6" s="13" t="s">
        <v>25</v>
      </c>
      <c r="AH6" s="24">
        <v>0</v>
      </c>
      <c r="AI6" s="13">
        <v>0</v>
      </c>
      <c r="AJ6" s="24" t="s">
        <v>25</v>
      </c>
    </row>
    <row r="7" spans="1:36" ht="15" customHeight="1" x14ac:dyDescent="0.2">
      <c r="A7" s="25" t="s">
        <v>175</v>
      </c>
      <c r="B7" s="32" t="s">
        <v>25</v>
      </c>
      <c r="C7" s="27" t="s">
        <v>25</v>
      </c>
      <c r="D7" s="32" t="s">
        <v>25</v>
      </c>
      <c r="E7" s="27" t="s">
        <v>25</v>
      </c>
      <c r="F7" s="32" t="s">
        <v>25</v>
      </c>
      <c r="G7" s="27" t="s">
        <v>25</v>
      </c>
      <c r="H7" s="32" t="s">
        <v>25</v>
      </c>
      <c r="I7" s="32">
        <v>5</v>
      </c>
      <c r="J7" s="27">
        <v>0.85714290000000004</v>
      </c>
      <c r="K7" s="32">
        <v>5</v>
      </c>
      <c r="L7" s="27">
        <v>1</v>
      </c>
      <c r="M7" s="32">
        <v>0</v>
      </c>
      <c r="N7" s="27">
        <v>0</v>
      </c>
      <c r="O7" s="32">
        <v>5</v>
      </c>
      <c r="P7" s="32" t="s">
        <v>25</v>
      </c>
      <c r="Q7" s="27" t="s">
        <v>25</v>
      </c>
      <c r="R7" s="32" t="s">
        <v>25</v>
      </c>
      <c r="S7" s="27" t="s">
        <v>25</v>
      </c>
      <c r="T7" s="32">
        <v>0</v>
      </c>
      <c r="U7" s="27">
        <v>0</v>
      </c>
      <c r="V7" s="32" t="s">
        <v>25</v>
      </c>
      <c r="W7" s="32" t="s">
        <v>25</v>
      </c>
      <c r="X7" s="27" t="s">
        <v>25</v>
      </c>
      <c r="Y7" s="32" t="s">
        <v>25</v>
      </c>
      <c r="Z7" s="27" t="s">
        <v>25</v>
      </c>
      <c r="AA7" s="32">
        <v>0</v>
      </c>
      <c r="AB7" s="27">
        <v>0</v>
      </c>
      <c r="AC7" s="32" t="s">
        <v>25</v>
      </c>
      <c r="AD7" s="32" t="s">
        <v>26</v>
      </c>
      <c r="AE7" s="27" t="s">
        <v>26</v>
      </c>
      <c r="AF7" s="32" t="s">
        <v>26</v>
      </c>
      <c r="AG7" s="27" t="s">
        <v>26</v>
      </c>
      <c r="AH7" s="32" t="s">
        <v>26</v>
      </c>
      <c r="AI7" s="27" t="s">
        <v>26</v>
      </c>
      <c r="AJ7" s="32">
        <v>0</v>
      </c>
    </row>
    <row r="8" spans="1:36" ht="15" customHeight="1" x14ac:dyDescent="0.2">
      <c r="A8" t="s">
        <v>39</v>
      </c>
      <c r="B8" s="24" t="s">
        <v>25</v>
      </c>
      <c r="C8" s="13" t="s">
        <v>25</v>
      </c>
      <c r="D8" s="24">
        <v>5</v>
      </c>
      <c r="E8" s="13" t="s">
        <v>25</v>
      </c>
      <c r="F8" s="24" t="s">
        <v>25</v>
      </c>
      <c r="G8" s="13" t="s">
        <v>25</v>
      </c>
      <c r="H8" s="24">
        <v>5</v>
      </c>
      <c r="I8" s="24">
        <v>10</v>
      </c>
      <c r="J8" s="13">
        <v>0.84615379999999996</v>
      </c>
      <c r="K8" s="24">
        <v>15</v>
      </c>
      <c r="L8" s="13">
        <v>1</v>
      </c>
      <c r="M8" s="24">
        <v>0</v>
      </c>
      <c r="N8" s="13">
        <v>0</v>
      </c>
      <c r="O8" s="24">
        <v>15</v>
      </c>
      <c r="P8" s="24">
        <v>5</v>
      </c>
      <c r="Q8" s="13">
        <v>0.85714290000000004</v>
      </c>
      <c r="R8" s="24">
        <v>5</v>
      </c>
      <c r="S8" s="13">
        <v>1</v>
      </c>
      <c r="T8" s="24">
        <v>0</v>
      </c>
      <c r="U8" s="13">
        <v>0</v>
      </c>
      <c r="V8" s="24">
        <v>5</v>
      </c>
      <c r="W8" s="24" t="s">
        <v>25</v>
      </c>
      <c r="X8" s="13" t="s">
        <v>25</v>
      </c>
      <c r="Y8" s="24" t="s">
        <v>25</v>
      </c>
      <c r="Z8" s="13" t="s">
        <v>25</v>
      </c>
      <c r="AA8" s="24">
        <v>0</v>
      </c>
      <c r="AB8" s="13">
        <v>0</v>
      </c>
      <c r="AC8" s="24" t="s">
        <v>25</v>
      </c>
      <c r="AD8" s="24" t="s">
        <v>25</v>
      </c>
      <c r="AE8" s="13" t="s">
        <v>25</v>
      </c>
      <c r="AF8" s="24" t="s">
        <v>25</v>
      </c>
      <c r="AG8" s="13" t="s">
        <v>25</v>
      </c>
      <c r="AH8" s="24">
        <v>0</v>
      </c>
      <c r="AI8" s="13">
        <v>0</v>
      </c>
      <c r="AJ8" s="24" t="s">
        <v>25</v>
      </c>
    </row>
    <row r="9" spans="1:3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7"/>
  <sheetViews>
    <sheetView workbookViewId="0"/>
  </sheetViews>
  <sheetFormatPr defaultColWidth="11.5546875" defaultRowHeight="15" x14ac:dyDescent="0.2"/>
  <cols>
    <col min="1" max="1" width="7.44140625" customWidth="1"/>
    <col min="2" max="2" width="45" customWidth="1"/>
    <col min="3" max="3" width="18.5546875" style="12" bestFit="1" customWidth="1"/>
    <col min="4" max="4" width="22.88671875" style="24" bestFit="1" customWidth="1"/>
    <col min="5" max="5" width="11.21875" style="12" bestFit="1" customWidth="1"/>
    <col min="6" max="6" width="18.5546875" style="12" bestFit="1" customWidth="1"/>
    <col min="7" max="7" width="22.88671875" style="24" bestFit="1" customWidth="1"/>
    <col min="8" max="8" width="11.21875" style="12" bestFit="1" customWidth="1"/>
    <col min="9" max="9" width="18.5546875" style="12" bestFit="1" customWidth="1"/>
    <col min="10" max="10" width="22.88671875" style="24" bestFit="1" customWidth="1"/>
    <col min="11" max="11" width="11.21875" style="12" bestFit="1" customWidth="1"/>
    <col min="12" max="12" width="18.5546875" style="12" bestFit="1" customWidth="1"/>
    <col min="13" max="13" width="22.88671875" style="24" bestFit="1" customWidth="1"/>
    <col min="14" max="14" width="11.21875" style="12" bestFit="1" customWidth="1"/>
    <col min="15" max="15" width="18.5546875" style="12" bestFit="1" customWidth="1"/>
    <col min="16" max="16" width="22.88671875" style="24" bestFit="1" customWidth="1"/>
    <col min="17" max="17" width="11.21875" style="12" bestFit="1" customWidth="1"/>
    <col min="18" max="18" width="11.5546875" customWidth="1"/>
  </cols>
  <sheetData>
    <row r="1" spans="1:17" ht="35.1" customHeight="1" x14ac:dyDescent="0.2">
      <c r="A1" s="9" t="s">
        <v>176</v>
      </c>
      <c r="B1" s="9"/>
    </row>
    <row r="2" spans="1:17" ht="17.45" customHeight="1" x14ac:dyDescent="0.2">
      <c r="A2" s="14" t="s">
        <v>7</v>
      </c>
      <c r="B2" s="9"/>
    </row>
    <row r="3" spans="1:17" s="23" customFormat="1" ht="15" customHeight="1" x14ac:dyDescent="0.25">
      <c r="A3" s="20" t="s">
        <v>177</v>
      </c>
      <c r="B3" s="20" t="s">
        <v>8</v>
      </c>
      <c r="C3" s="21" t="s">
        <v>9</v>
      </c>
      <c r="D3" s="20" t="s">
        <v>10</v>
      </c>
      <c r="E3" s="21" t="s">
        <v>11</v>
      </c>
      <c r="F3" s="21" t="s">
        <v>12</v>
      </c>
      <c r="G3" s="20" t="s">
        <v>13</v>
      </c>
      <c r="H3" s="21" t="s">
        <v>14</v>
      </c>
      <c r="I3" s="21" t="s">
        <v>15</v>
      </c>
      <c r="J3" s="20" t="s">
        <v>16</v>
      </c>
      <c r="K3" s="21" t="s">
        <v>17</v>
      </c>
      <c r="L3" s="21" t="s">
        <v>18</v>
      </c>
      <c r="M3" s="20" t="s">
        <v>19</v>
      </c>
      <c r="N3" s="21" t="s">
        <v>20</v>
      </c>
      <c r="O3" s="21" t="s">
        <v>21</v>
      </c>
      <c r="P3" s="20" t="s">
        <v>22</v>
      </c>
      <c r="Q3" s="21" t="s">
        <v>23</v>
      </c>
    </row>
    <row r="4" spans="1:17" ht="15" customHeight="1" x14ac:dyDescent="0.2">
      <c r="A4" s="23" t="s">
        <v>178</v>
      </c>
      <c r="B4" t="s">
        <v>179</v>
      </c>
      <c r="C4" s="12">
        <v>10</v>
      </c>
      <c r="D4" s="13">
        <v>0.8</v>
      </c>
      <c r="E4" s="12">
        <v>15</v>
      </c>
      <c r="F4" s="12">
        <v>15</v>
      </c>
      <c r="G4" s="13">
        <v>1</v>
      </c>
      <c r="H4" s="12">
        <v>15</v>
      </c>
      <c r="I4" s="12">
        <v>10</v>
      </c>
      <c r="J4" s="13">
        <v>0.64285709999999996</v>
      </c>
      <c r="K4" s="12">
        <v>15</v>
      </c>
      <c r="L4" s="12">
        <v>20</v>
      </c>
      <c r="M4" s="13">
        <v>0.9</v>
      </c>
      <c r="N4" s="12">
        <v>20</v>
      </c>
      <c r="O4" s="12" t="s">
        <v>25</v>
      </c>
      <c r="P4" s="13" t="s">
        <v>25</v>
      </c>
      <c r="Q4" s="12">
        <v>10</v>
      </c>
    </row>
    <row r="5" spans="1:17" ht="15" customHeight="1" x14ac:dyDescent="0.2">
      <c r="A5" s="33" t="s">
        <v>180</v>
      </c>
      <c r="B5" s="25" t="s">
        <v>181</v>
      </c>
      <c r="C5" s="26">
        <v>40</v>
      </c>
      <c r="D5" s="27">
        <v>0.79166669999999995</v>
      </c>
      <c r="E5" s="26">
        <v>50</v>
      </c>
      <c r="F5" s="26">
        <v>40</v>
      </c>
      <c r="G5" s="27">
        <v>0.95</v>
      </c>
      <c r="H5" s="26">
        <v>40</v>
      </c>
      <c r="I5" s="26">
        <v>20</v>
      </c>
      <c r="J5" s="27">
        <v>1</v>
      </c>
      <c r="K5" s="26">
        <v>20</v>
      </c>
      <c r="L5" s="26">
        <v>25</v>
      </c>
      <c r="M5" s="27">
        <v>1</v>
      </c>
      <c r="N5" s="26">
        <v>25</v>
      </c>
      <c r="O5" s="26">
        <v>5</v>
      </c>
      <c r="P5" s="27">
        <v>0.77777779999999996</v>
      </c>
      <c r="Q5" s="26">
        <v>10</v>
      </c>
    </row>
    <row r="6" spans="1:17" ht="15" customHeight="1" x14ac:dyDescent="0.2">
      <c r="A6" s="23" t="s">
        <v>178</v>
      </c>
      <c r="B6" t="s">
        <v>182</v>
      </c>
      <c r="C6" s="12" t="s">
        <v>25</v>
      </c>
      <c r="D6" s="13" t="s">
        <v>25</v>
      </c>
      <c r="E6" s="12">
        <v>5</v>
      </c>
      <c r="F6" s="12">
        <v>5</v>
      </c>
      <c r="G6" s="13">
        <v>1</v>
      </c>
      <c r="H6" s="12">
        <v>5</v>
      </c>
      <c r="I6" s="12" t="s">
        <v>25</v>
      </c>
      <c r="J6" s="13" t="s">
        <v>25</v>
      </c>
      <c r="K6" s="12">
        <v>5</v>
      </c>
      <c r="L6" s="12" t="s">
        <v>25</v>
      </c>
      <c r="M6" s="13" t="s">
        <v>25</v>
      </c>
      <c r="N6" s="12" t="s">
        <v>25</v>
      </c>
      <c r="O6" s="12" t="s">
        <v>25</v>
      </c>
      <c r="P6" s="13" t="s">
        <v>25</v>
      </c>
      <c r="Q6" s="12" t="s">
        <v>25</v>
      </c>
    </row>
    <row r="7" spans="1:17" ht="15" customHeight="1" x14ac:dyDescent="0.2">
      <c r="A7" s="23" t="s">
        <v>178</v>
      </c>
      <c r="B7" t="s">
        <v>183</v>
      </c>
      <c r="C7" s="12" t="s">
        <v>26</v>
      </c>
      <c r="D7" s="13" t="s">
        <v>26</v>
      </c>
      <c r="E7" s="12" t="s">
        <v>26</v>
      </c>
      <c r="F7" s="12" t="s">
        <v>26</v>
      </c>
      <c r="G7" s="13" t="s">
        <v>26</v>
      </c>
      <c r="H7" s="12" t="s">
        <v>26</v>
      </c>
      <c r="I7" s="12">
        <v>0</v>
      </c>
      <c r="J7" s="13">
        <v>0</v>
      </c>
      <c r="K7" s="12" t="s">
        <v>25</v>
      </c>
      <c r="L7" s="12">
        <v>5</v>
      </c>
      <c r="M7" s="13">
        <v>0.83333330000000005</v>
      </c>
      <c r="N7" s="12">
        <v>5</v>
      </c>
      <c r="O7" s="12" t="s">
        <v>25</v>
      </c>
      <c r="P7" s="13" t="s">
        <v>25</v>
      </c>
      <c r="Q7" s="12">
        <v>5</v>
      </c>
    </row>
    <row r="8" spans="1:17" ht="15" customHeight="1" x14ac:dyDescent="0.2">
      <c r="A8" s="23" t="s">
        <v>178</v>
      </c>
      <c r="B8" t="s">
        <v>184</v>
      </c>
      <c r="C8" s="12" t="s">
        <v>26</v>
      </c>
      <c r="D8" s="13" t="s">
        <v>26</v>
      </c>
      <c r="E8" s="12">
        <v>0</v>
      </c>
      <c r="F8" s="12" t="s">
        <v>26</v>
      </c>
      <c r="G8" s="13" t="s">
        <v>26</v>
      </c>
      <c r="H8" s="12">
        <v>0</v>
      </c>
      <c r="I8" s="12" t="s">
        <v>26</v>
      </c>
      <c r="J8" s="13" t="s">
        <v>26</v>
      </c>
      <c r="K8" s="12">
        <v>0</v>
      </c>
      <c r="L8" s="12" t="s">
        <v>25</v>
      </c>
      <c r="M8" s="13" t="s">
        <v>25</v>
      </c>
      <c r="N8" s="12" t="s">
        <v>25</v>
      </c>
      <c r="O8" s="12" t="s">
        <v>26</v>
      </c>
      <c r="P8" s="13" t="s">
        <v>26</v>
      </c>
      <c r="Q8" s="12">
        <v>0</v>
      </c>
    </row>
    <row r="9" spans="1:17" ht="15" customHeight="1" x14ac:dyDescent="0.2">
      <c r="A9" s="23" t="s">
        <v>178</v>
      </c>
      <c r="B9" t="s">
        <v>185</v>
      </c>
      <c r="C9" s="12">
        <v>10</v>
      </c>
      <c r="D9" s="13">
        <v>1</v>
      </c>
      <c r="E9" s="12">
        <v>10</v>
      </c>
      <c r="F9" s="12">
        <v>5</v>
      </c>
      <c r="G9" s="13">
        <v>1</v>
      </c>
      <c r="H9" s="12">
        <v>5</v>
      </c>
      <c r="I9" s="12">
        <v>5</v>
      </c>
      <c r="J9" s="13">
        <v>1</v>
      </c>
      <c r="K9" s="12">
        <v>5</v>
      </c>
      <c r="L9" s="12">
        <v>10</v>
      </c>
      <c r="M9" s="13">
        <v>1</v>
      </c>
      <c r="N9" s="12">
        <v>10</v>
      </c>
      <c r="O9" s="12">
        <v>0</v>
      </c>
      <c r="P9" s="13">
        <v>0</v>
      </c>
      <c r="Q9" s="12" t="s">
        <v>25</v>
      </c>
    </row>
    <row r="10" spans="1:17" ht="15" customHeight="1" x14ac:dyDescent="0.2">
      <c r="A10" s="23" t="s">
        <v>178</v>
      </c>
      <c r="B10" t="s">
        <v>186</v>
      </c>
      <c r="C10" s="12" t="s">
        <v>25</v>
      </c>
      <c r="D10" s="13" t="s">
        <v>25</v>
      </c>
      <c r="E10" s="12" t="s">
        <v>25</v>
      </c>
      <c r="F10" s="12" t="s">
        <v>25</v>
      </c>
      <c r="G10" s="13" t="s">
        <v>25</v>
      </c>
      <c r="H10" s="12" t="s">
        <v>25</v>
      </c>
      <c r="I10" s="12">
        <v>0</v>
      </c>
      <c r="J10" s="13">
        <v>0</v>
      </c>
      <c r="K10" s="12" t="s">
        <v>25</v>
      </c>
      <c r="L10" s="12" t="s">
        <v>26</v>
      </c>
      <c r="M10" s="13" t="s">
        <v>26</v>
      </c>
      <c r="N10" s="12">
        <v>0</v>
      </c>
      <c r="O10" s="12" t="s">
        <v>26</v>
      </c>
      <c r="P10" s="13" t="s">
        <v>26</v>
      </c>
      <c r="Q10" s="12">
        <v>0</v>
      </c>
    </row>
    <row r="11" spans="1:17" ht="15" customHeight="1" x14ac:dyDescent="0.2">
      <c r="A11" s="23" t="s">
        <v>178</v>
      </c>
      <c r="B11" t="s">
        <v>187</v>
      </c>
      <c r="C11" s="12" t="s">
        <v>26</v>
      </c>
      <c r="D11" s="13" t="s">
        <v>26</v>
      </c>
      <c r="E11" s="12">
        <v>0</v>
      </c>
      <c r="F11" s="12" t="s">
        <v>26</v>
      </c>
      <c r="G11" s="13" t="s">
        <v>26</v>
      </c>
      <c r="H11" s="12">
        <v>0</v>
      </c>
      <c r="I11" s="12" t="s">
        <v>26</v>
      </c>
      <c r="J11" s="13" t="s">
        <v>26</v>
      </c>
      <c r="K11" s="12">
        <v>0</v>
      </c>
      <c r="L11" s="12">
        <v>0</v>
      </c>
      <c r="M11" s="13">
        <v>0</v>
      </c>
      <c r="N11" s="12" t="s">
        <v>25</v>
      </c>
      <c r="O11" s="12" t="s">
        <v>26</v>
      </c>
      <c r="P11" s="13" t="s">
        <v>26</v>
      </c>
      <c r="Q11" s="12">
        <v>0</v>
      </c>
    </row>
    <row r="12" spans="1:17" ht="15" customHeight="1" x14ac:dyDescent="0.2">
      <c r="A12" s="23" t="s">
        <v>180</v>
      </c>
      <c r="B12" t="s">
        <v>188</v>
      </c>
      <c r="C12" s="12" t="s">
        <v>26</v>
      </c>
      <c r="D12" s="13" t="s">
        <v>26</v>
      </c>
      <c r="E12" s="12">
        <v>0</v>
      </c>
      <c r="F12" s="12" t="s">
        <v>26</v>
      </c>
      <c r="G12" s="13" t="s">
        <v>26</v>
      </c>
      <c r="H12" s="12">
        <v>0</v>
      </c>
      <c r="I12" s="12">
        <v>5</v>
      </c>
      <c r="J12" s="13">
        <v>1</v>
      </c>
      <c r="K12" s="12">
        <v>5</v>
      </c>
      <c r="L12" s="12" t="s">
        <v>26</v>
      </c>
      <c r="M12" s="13" t="s">
        <v>26</v>
      </c>
      <c r="N12" s="12">
        <v>0</v>
      </c>
      <c r="O12" s="12" t="s">
        <v>26</v>
      </c>
      <c r="P12" s="13" t="s">
        <v>26</v>
      </c>
      <c r="Q12" s="12">
        <v>0</v>
      </c>
    </row>
    <row r="13" spans="1:17" ht="15" customHeight="1" x14ac:dyDescent="0.2">
      <c r="A13" s="23" t="s">
        <v>180</v>
      </c>
      <c r="B13" t="s">
        <v>189</v>
      </c>
      <c r="C13" s="12">
        <v>15</v>
      </c>
      <c r="D13" s="13">
        <v>0.61904760000000003</v>
      </c>
      <c r="E13" s="12">
        <v>20</v>
      </c>
      <c r="F13" s="12">
        <v>0</v>
      </c>
      <c r="G13" s="13">
        <v>0</v>
      </c>
      <c r="H13" s="12" t="s">
        <v>25</v>
      </c>
      <c r="I13" s="12">
        <v>10</v>
      </c>
      <c r="J13" s="13">
        <v>1</v>
      </c>
      <c r="K13" s="12">
        <v>10</v>
      </c>
      <c r="L13" s="12">
        <v>20</v>
      </c>
      <c r="M13" s="13">
        <v>1</v>
      </c>
      <c r="N13" s="12">
        <v>20</v>
      </c>
      <c r="O13" s="12" t="s">
        <v>26</v>
      </c>
      <c r="P13" s="13" t="s">
        <v>26</v>
      </c>
      <c r="Q13" s="12">
        <v>0</v>
      </c>
    </row>
    <row r="14" spans="1:17" ht="15" customHeight="1" x14ac:dyDescent="0.2">
      <c r="A14" s="23" t="s">
        <v>180</v>
      </c>
      <c r="B14" t="s">
        <v>190</v>
      </c>
      <c r="C14" s="12" t="s">
        <v>25</v>
      </c>
      <c r="D14" s="13" t="s">
        <v>25</v>
      </c>
      <c r="E14" s="12" t="s">
        <v>25</v>
      </c>
      <c r="F14" s="12">
        <v>5</v>
      </c>
      <c r="G14" s="13">
        <v>0.875</v>
      </c>
      <c r="H14" s="12">
        <v>10</v>
      </c>
      <c r="I14" s="12" t="s">
        <v>26</v>
      </c>
      <c r="J14" s="13" t="s">
        <v>26</v>
      </c>
      <c r="K14" s="12">
        <v>0</v>
      </c>
      <c r="L14" s="12" t="s">
        <v>26</v>
      </c>
      <c r="M14" s="13" t="s">
        <v>26</v>
      </c>
      <c r="N14" s="12">
        <v>0</v>
      </c>
      <c r="O14" s="12" t="s">
        <v>26</v>
      </c>
      <c r="P14" s="13" t="s">
        <v>26</v>
      </c>
      <c r="Q14" s="12">
        <v>0</v>
      </c>
    </row>
    <row r="15" spans="1:17" ht="15" customHeight="1" x14ac:dyDescent="0.2">
      <c r="A15" s="23" t="s">
        <v>180</v>
      </c>
      <c r="B15" t="s">
        <v>191</v>
      </c>
      <c r="C15" s="12">
        <v>10</v>
      </c>
      <c r="D15" s="13">
        <v>1</v>
      </c>
      <c r="E15" s="12">
        <v>10</v>
      </c>
      <c r="F15" s="12">
        <v>15</v>
      </c>
      <c r="G15" s="13">
        <v>1</v>
      </c>
      <c r="H15" s="12">
        <v>15</v>
      </c>
      <c r="I15" s="12" t="s">
        <v>26</v>
      </c>
      <c r="J15" s="13" t="s">
        <v>26</v>
      </c>
      <c r="K15" s="12">
        <v>0</v>
      </c>
      <c r="L15" s="12" t="s">
        <v>25</v>
      </c>
      <c r="M15" s="13" t="s">
        <v>25</v>
      </c>
      <c r="N15" s="12" t="s">
        <v>25</v>
      </c>
      <c r="O15" s="12">
        <v>5</v>
      </c>
      <c r="P15" s="13">
        <v>0.77777779999999996</v>
      </c>
      <c r="Q15" s="12">
        <v>10</v>
      </c>
    </row>
    <row r="16" spans="1:17" ht="15" customHeight="1" x14ac:dyDescent="0.2">
      <c r="A16" s="23" t="s">
        <v>180</v>
      </c>
      <c r="B16" t="s">
        <v>186</v>
      </c>
      <c r="C16" s="12">
        <v>10</v>
      </c>
      <c r="D16" s="13">
        <v>1</v>
      </c>
      <c r="E16" s="12">
        <v>10</v>
      </c>
      <c r="F16" s="12">
        <v>10</v>
      </c>
      <c r="G16" s="13">
        <v>1</v>
      </c>
      <c r="H16" s="12">
        <v>10</v>
      </c>
      <c r="I16" s="12" t="s">
        <v>26</v>
      </c>
      <c r="J16" s="13" t="s">
        <v>26</v>
      </c>
      <c r="K16" s="12">
        <v>0</v>
      </c>
      <c r="L16" s="12" t="s">
        <v>26</v>
      </c>
      <c r="M16" s="13" t="s">
        <v>26</v>
      </c>
      <c r="N16" s="12">
        <v>0</v>
      </c>
      <c r="O16" s="12" t="s">
        <v>26</v>
      </c>
      <c r="P16" s="13" t="s">
        <v>26</v>
      </c>
      <c r="Q16" s="12">
        <v>0</v>
      </c>
    </row>
    <row r="17" spans="1:17" ht="15" customHeight="1" x14ac:dyDescent="0.2">
      <c r="A17" s="23" t="s">
        <v>180</v>
      </c>
      <c r="B17" t="s">
        <v>187</v>
      </c>
      <c r="C17" s="12" t="s">
        <v>25</v>
      </c>
      <c r="D17" s="13" t="s">
        <v>25</v>
      </c>
      <c r="E17" s="12" t="s">
        <v>25</v>
      </c>
      <c r="F17" s="12">
        <v>5</v>
      </c>
      <c r="G17" s="13">
        <v>1</v>
      </c>
      <c r="H17" s="12">
        <v>5</v>
      </c>
      <c r="I17" s="12" t="s">
        <v>25</v>
      </c>
      <c r="J17" s="13" t="s">
        <v>25</v>
      </c>
      <c r="K17" s="12" t="s">
        <v>25</v>
      </c>
      <c r="L17" s="12" t="s">
        <v>26</v>
      </c>
      <c r="M17" s="13" t="s">
        <v>26</v>
      </c>
      <c r="N17" s="12">
        <v>0</v>
      </c>
      <c r="O17" s="12" t="s">
        <v>26</v>
      </c>
      <c r="P17" s="13" t="s">
        <v>26</v>
      </c>
      <c r="Q17" s="12">
        <v>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pri11322</dc:creator>
  <cp:lastModifiedBy>Peter Di Mambro</cp:lastModifiedBy>
  <dcterms:created xsi:type="dcterms:W3CDTF">2022-07-17T18:44:53Z</dcterms:created>
  <dcterms:modified xsi:type="dcterms:W3CDTF">2022-08-12T11:40:23Z</dcterms:modified>
</cp:coreProperties>
</file>