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427"/>
  <workbookPr defaultThemeVersion="166925"/>
  <mc:AlternateContent xmlns:mc="http://schemas.openxmlformats.org/markup-compatibility/2006">
    <mc:Choice Requires="x15">
      <x15ac:absPath xmlns:x15ac="http://schemas.microsoft.com/office/spreadsheetml/2010/11/ac" url="D:\Publications\Website\1 Web - Current\Statistics\Attainment Statistics (August)\2022\"/>
    </mc:Choice>
  </mc:AlternateContent>
  <xr:revisionPtr revIDLastSave="0" documentId="8_{D4B91B41-D0DF-405B-A3F6-EA0F6FD5A6B0}" xr6:coauthVersionLast="47" xr6:coauthVersionMax="47" xr10:uidLastSave="{00000000-0000-0000-0000-000000000000}"/>
  <bookViews>
    <workbookView xWindow="-120" yWindow="-120" windowWidth="29040" windowHeight="1584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5" i="1" l="1"/>
  <c r="A14" i="1"/>
  <c r="A13" i="1"/>
  <c r="A12" i="1"/>
  <c r="A11" i="1"/>
  <c r="A10" i="1"/>
  <c r="A9" i="1"/>
  <c r="A8" i="1"/>
  <c r="A7" i="1"/>
  <c r="A6" i="1"/>
  <c r="A5" i="1"/>
  <c r="A4" i="1"/>
  <c r="A3" i="1"/>
</calcChain>
</file>

<file path=xl/sharedStrings.xml><?xml version="1.0" encoding="utf-8"?>
<sst xmlns="http://schemas.openxmlformats.org/spreadsheetml/2006/main" count="2370" uniqueCount="399">
  <si>
    <t>Provisional Attainment Statistics - August 2022 - Education Authority centres</t>
  </si>
  <si>
    <t>Provisional Attainment Statistics - August 2022 - Education Authority centres presents a summary of entries and attainment on results day in August for education authority centres only</t>
  </si>
  <si>
    <t>Reference: 22PACEA</t>
  </si>
  <si>
    <t>Release date: 9 August 2022</t>
  </si>
  <si>
    <t>Head of Profession: Stephen J. Price</t>
  </si>
  <si>
    <t>Contact: data.analytics@sqa.org.uk</t>
  </si>
  <si>
    <t>Table 1: Provisional National 2 Attainment</t>
  </si>
  <si>
    <t>Some shorthand is used in this table, [c] where the value is suppressed to protect against the risk of disclosure of personal information, [low] for a value less than 0.05% and [z] for not applicable</t>
  </si>
  <si>
    <t>Subject</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</si>
  <si>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</si>
  <si>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</si>
  <si>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</si>
  <si>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</si>
  <si>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</si>
  <si>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</si>
  <si>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</si>
  <si>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</si>
  <si>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</si>
  <si>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</si>
  <si>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</si>
  <si>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</si>
  <si>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Awarded Count 2018</t>
  </si>
  <si>
    <t>Awarded Percentage 2018</t>
  </si>
  <si>
    <t>Entries 2018</t>
  </si>
  <si>
    <t>Business in Practice</t>
  </si>
  <si>
    <t>Creative Arts</t>
  </si>
  <si>
    <t>English and Communication</t>
  </si>
  <si>
    <t>Food, Health and Wellbeing</t>
  </si>
  <si>
    <t>French</t>
  </si>
  <si>
    <t>[c]</t>
  </si>
  <si>
    <t>Gaelic (Learners)</t>
  </si>
  <si>
    <t>[z]</t>
  </si>
  <si>
    <t>Gàidhlig</t>
  </si>
  <si>
    <t>German</t>
  </si>
  <si>
    <t>Information and Communications Technology</t>
  </si>
  <si>
    <t>Italian</t>
  </si>
  <si>
    <t>Lifeskills Mathematics</t>
  </si>
  <si>
    <t>Performance Arts</t>
  </si>
  <si>
    <t>Physical Education</t>
  </si>
  <si>
    <t>Practical Craft Skills</t>
  </si>
  <si>
    <t>Science in the Environment</t>
  </si>
  <si>
    <t>Social Subjects</t>
  </si>
  <si>
    <t>Spanish</t>
  </si>
  <si>
    <t>Total</t>
  </si>
  <si>
    <t>Table 2: Provisional National 3 Attainment</t>
  </si>
  <si>
    <t>Administration and IT</t>
  </si>
  <si>
    <t>Applications of Mathematics</t>
  </si>
  <si>
    <t>Art and Design</t>
  </si>
  <si>
    <t>Biology</t>
  </si>
  <si>
    <t>Business</t>
  </si>
  <si>
    <t>Chemistry</t>
  </si>
  <si>
    <t>Chinese Languages</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</si>
  <si>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</si>
  <si>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</si>
  <si>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</si>
  <si>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</si>
  <si>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</si>
  <si>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</si>
  <si>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</si>
  <si>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</si>
  <si>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</si>
  <si>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</si>
  <si>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</si>
  <si>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</si>
  <si>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Media</t>
  </si>
  <si>
    <t>Modern Studies</t>
  </si>
  <si>
    <t>Music</t>
  </si>
  <si>
    <t>Music Technology</t>
  </si>
  <si>
    <t>People and Society</t>
  </si>
  <si>
    <t>Physics</t>
  </si>
  <si>
    <t>Practical Cookery</t>
  </si>
  <si>
    <t>Religious, Moral and Philosophical Studies</t>
  </si>
  <si>
    <t>Science</t>
  </si>
  <si>
    <t>Urdu</t>
  </si>
  <si>
    <t>Table 3: Provisional National 4 Attainment</t>
  </si>
  <si>
    <t>Care</t>
  </si>
  <si>
    <t>Design and Manufacture</t>
  </si>
  <si>
    <t>Engineering Science</t>
  </si>
  <si>
    <t>Graphic Communication</t>
  </si>
  <si>
    <t>Mathematics</t>
  </si>
  <si>
    <t>Practical Electronics</t>
  </si>
  <si>
    <t>Practical Metalworking</t>
  </si>
  <si>
    <t>Practical Woodworking</t>
  </si>
  <si>
    <t>Table 4: Provisional National 5 Attainment</t>
  </si>
  <si>
    <t>Grade A Count 2022</t>
  </si>
  <si>
    <t>Grade A Percentage 2022</t>
  </si>
  <si>
    <t>Grades A-B Count 2022</t>
  </si>
  <si>
    <t>Grades A-B Percentage 2022</t>
  </si>
  <si>
    <t>Grades A-C Count 2022</t>
  </si>
  <si>
    <t>Grades A-C Percentage 2022</t>
  </si>
  <si>
    <t>Grades A-D Count 2022</t>
  </si>
  <si>
    <t>Grades A-D Percentage 2022</t>
  </si>
  <si>
    <t>No Award Count 2022</t>
  </si>
  <si>
    <t>No Award Percentage 2022</t>
  </si>
  <si>
    <t>Grade A Count 2021</t>
  </si>
  <si>
    <t>Grade A Percentage 2021</t>
  </si>
  <si>
    <t>Grades A-B Count 2021</t>
  </si>
  <si>
    <t>Grades A-B Percentage 2021</t>
  </si>
  <si>
    <t>Grades A-C Count 2021</t>
  </si>
  <si>
    <t>Grades A-C Percentage 2021</t>
  </si>
  <si>
    <t>Grades A-D Count 2021</t>
  </si>
  <si>
    <t>Grades A-D Percentage 2021</t>
  </si>
  <si>
    <t>No Award Count 2021</t>
  </si>
  <si>
    <t>No Award Percentage 2021</t>
  </si>
  <si>
    <t>Grade A Count 2020</t>
  </si>
  <si>
    <t>Grade A Percentage 2020</t>
  </si>
  <si>
    <t>Grades A-B Count 2020</t>
  </si>
  <si>
    <t>Grades A-B Percentage 2020</t>
  </si>
  <si>
    <t>Grades A-C Count 2020</t>
  </si>
  <si>
    <t>Grades A-C Percentage 2020</t>
  </si>
  <si>
    <t>Grades A-D Count 2020</t>
  </si>
  <si>
    <t>Grades A-D Percentage 2020</t>
  </si>
  <si>
    <t>No Award Count 2020</t>
  </si>
  <si>
    <t>No Award Percentage 2020</t>
  </si>
  <si>
    <t>Grade A Count 2019</t>
  </si>
  <si>
    <t>Grade A Percentage 2019</t>
  </si>
  <si>
    <t>Grades A-B Count 2019</t>
  </si>
  <si>
    <t>Grades A-B Percentage 2019</t>
  </si>
  <si>
    <t>Grades A-C Count 2019</t>
  </si>
  <si>
    <t>Grades A-C Percentage 2019</t>
  </si>
  <si>
    <t>Grades A-D Count 2019</t>
  </si>
  <si>
    <t>Grades A-D Percentage 2019</t>
  </si>
  <si>
    <t>No Award Count 2019</t>
  </si>
  <si>
    <t>No Award Percentage 2019</t>
  </si>
  <si>
    <t>Grade A Count 2018</t>
  </si>
  <si>
    <t>Grade A Percentage 2018</t>
  </si>
  <si>
    <t>Grades A-B Count 2018</t>
  </si>
  <si>
    <t>Grades A-B Percentage 2018</t>
  </si>
  <si>
    <t>Grades A-C Count 2018</t>
  </si>
  <si>
    <t>Grades A-C Percentage 2018</t>
  </si>
  <si>
    <t>Grades A-D Count 2018</t>
  </si>
  <si>
    <t>Grades A-D Percentage 2018</t>
  </si>
  <si>
    <t>No Award Count 2018</t>
  </si>
  <si>
    <t>No Award Percentage 2018</t>
  </si>
  <si>
    <t>Accounting</t>
  </si>
  <si>
    <t>Business Management</t>
  </si>
  <si>
    <t>Dance</t>
  </si>
  <si>
    <t>Economics</t>
  </si>
  <si>
    <t>Philosophy</t>
  </si>
  <si>
    <t>Practical Cake Craft</t>
  </si>
  <si>
    <t>Psychology</t>
  </si>
  <si>
    <t>Sociology</t>
  </si>
  <si>
    <t>Table 5: Provisional Higher Attainment</t>
  </si>
  <si>
    <t>Childcare and Development</t>
  </si>
  <si>
    <t>Human Biology</t>
  </si>
  <si>
    <t>Photography</t>
  </si>
  <si>
    <t>Politics</t>
  </si>
  <si>
    <t>Table 6: Provisional Advanced Higher Attainment</t>
  </si>
  <si>
    <t>Art and Design (Design)</t>
  </si>
  <si>
    <t>Art and Design (Expressive)</t>
  </si>
  <si>
    <t>Mathematics of Mechanics</t>
  </si>
  <si>
    <t>Music: Portfolio</t>
  </si>
  <si>
    <t>Statistics</t>
  </si>
  <si>
    <t>Table 7: Provisional Scottish Baccalaureate Attainment</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</si>
  <si>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</si>
  <si>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</si>
  <si>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</si>
  <si>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</si>
  <si>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</si>
  <si>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</si>
  <si>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</si>
  <si>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</si>
  <si>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</si>
  <si>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</si>
  <si>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</si>
  <si>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</si>
  <si>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</si>
  <si>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</si>
  <si>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</si>
  <si>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</si>
  <si>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Distinction Count 2018</t>
  </si>
  <si>
    <t>Distinction Percentage 2018</t>
  </si>
  <si>
    <t>Total Pass Count 2018</t>
  </si>
  <si>
    <t>Total Pass Percentage 2018</t>
  </si>
  <si>
    <t>Expressive Arts</t>
  </si>
  <si>
    <t>Languages</t>
  </si>
  <si>
    <t>Social Sciences</t>
  </si>
  <si>
    <t>Table 8: Provisional Skills for Work Attainment</t>
  </si>
  <si>
    <t>Level</t>
  </si>
  <si>
    <t>SCQF3</t>
  </si>
  <si>
    <t>Total - SCQF3</t>
  </si>
  <si>
    <t>SCQF4</t>
  </si>
  <si>
    <t>Total - SCQF4</t>
  </si>
  <si>
    <t>SCQF5</t>
  </si>
  <si>
    <t>Total - SCQF5</t>
  </si>
  <si>
    <t>SCQF6</t>
  </si>
  <si>
    <t>Total - SCQF6</t>
  </si>
  <si>
    <t>Practical Experiences: Construction and Engineering</t>
  </si>
  <si>
    <t>Automotive Skills</t>
  </si>
  <si>
    <t>Construction Crafts</t>
  </si>
  <si>
    <t>Creative Digital Media</t>
  </si>
  <si>
    <t>Early Education and Childcare</t>
  </si>
  <si>
    <t>Early Learning and Childcare</t>
  </si>
  <si>
    <t>Engineering Skills</t>
  </si>
  <si>
    <t>Hairdressing</t>
  </si>
  <si>
    <t>Health Sector</t>
  </si>
  <si>
    <t>Hospitality</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</si>
  <si>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</si>
  <si>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</si>
  <si>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</si>
  <si>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</si>
  <si>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</si>
  <si>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</si>
  <si>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</si>
  <si>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</si>
  <si>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</si>
  <si>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</si>
  <si>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</si>
  <si>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Health and Social Care</t>
  </si>
  <si>
    <t>Table 9: Provisional Awards Attainment</t>
  </si>
  <si>
    <t>Some shorthand is used in this table, [c] where the value is suppressed to protect against the risk of disclosure of personal information and [z] for not applicable</t>
  </si>
  <si>
    <t>SCQF1</t>
  </si>
  <si>
    <t>Total - SCQF1</t>
  </si>
  <si>
    <t>SCQF2</t>
  </si>
  <si>
    <t>Total - SCQF2</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</si>
  <si>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</si>
  <si>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</si>
  <si>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</si>
  <si>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</si>
  <si>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</si>
  <si>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</si>
  <si>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</si>
  <si>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</si>
  <si>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</si>
  <si>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</si>
  <si>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</si>
  <si>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</si>
  <si>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</si>
  <si>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</si>
  <si>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</si>
  <si>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</si>
  <si>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</si>
  <si>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</si>
  <si>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Internet Safety</t>
  </si>
  <si>
    <t>Mental Health and Wellbeing</t>
  </si>
  <si>
    <t>Mentoring</t>
  </si>
  <si>
    <t>Personal Finance Award</t>
  </si>
  <si>
    <t>Preparation for Employment Award</t>
  </si>
  <si>
    <t>Safe Road User Award</t>
  </si>
  <si>
    <t>Award in Customer Service: Principles and Practices</t>
  </si>
  <si>
    <t>Leadership Award</t>
  </si>
  <si>
    <t>Statistics Award</t>
  </si>
  <si>
    <t>Table 10: Provisional National Progression Awards Attainment</t>
  </si>
  <si>
    <t>Digital Literacy</t>
  </si>
  <si>
    <t>Administrative Activities</t>
  </si>
  <si>
    <t>Bakery</t>
  </si>
  <si>
    <t>Beauty Skills</t>
  </si>
  <si>
    <t>Business and Marketing</t>
  </si>
  <si>
    <t>Computer Games Development</t>
  </si>
  <si>
    <t>Computer Refurbishment</t>
  </si>
  <si>
    <t>Construction Craft and Technician</t>
  </si>
  <si>
    <t>Cosmetology</t>
  </si>
  <si>
    <t>Customer Service</t>
  </si>
  <si>
    <t>Cyber Security</t>
  </si>
  <si>
    <t>Data Science</t>
  </si>
  <si>
    <t>Digital Media</t>
  </si>
  <si>
    <t>Digital Media Basics</t>
  </si>
  <si>
    <t>Digital Passport</t>
  </si>
  <si>
    <t>Enterprise and Employability</t>
  </si>
  <si>
    <t>Events</t>
  </si>
  <si>
    <t>Horse Care</t>
  </si>
  <si>
    <t>Horticulture</t>
  </si>
  <si>
    <t>Internet Technology</t>
  </si>
  <si>
    <t>Mobile Technology</t>
  </si>
  <si>
    <t>PC Passport</t>
  </si>
  <si>
    <t>Professional Cookery</t>
  </si>
  <si>
    <t>Science and Health</t>
  </si>
  <si>
    <t>Science and Technology</t>
  </si>
  <si>
    <t>Sports Coaching: Basketball (Level 1)</t>
  </si>
  <si>
    <t>Sports Coaching: Tennis (Level 1)</t>
  </si>
  <si>
    <t>Tenancy</t>
  </si>
  <si>
    <t>Administration: Information Technology and Audio</t>
  </si>
  <si>
    <t>Administration: Office Skills and Services</t>
  </si>
  <si>
    <t>Animation</t>
  </si>
  <si>
    <t>Applied Sciences</t>
  </si>
  <si>
    <t>Art and Design: Digital Media</t>
  </si>
  <si>
    <t>Beekeeping</t>
  </si>
  <si>
    <t>Built Environment</t>
  </si>
  <si>
    <t>Business with Information Technology</t>
  </si>
  <si>
    <t>Computers and Digital Photography</t>
  </si>
  <si>
    <t>Construction Skills</t>
  </si>
  <si>
    <t>Contemporary Gaelic Songwriting and Production</t>
  </si>
  <si>
    <t>Costume: An Introduction to Cutting, Sewing and Surface Decoration</t>
  </si>
  <si>
    <t>Criminology</t>
  </si>
  <si>
    <t>Crofting</t>
  </si>
  <si>
    <t>Digital Media Animation</t>
  </si>
  <si>
    <t>Digital Media Editing</t>
  </si>
  <si>
    <t>Drawing Skills</t>
  </si>
  <si>
    <t>Film and Media</t>
  </si>
  <si>
    <t>Furniture Making</t>
  </si>
  <si>
    <t>Harris Tweed</t>
  </si>
  <si>
    <t>Jewellery: Basic Techniques 1</t>
  </si>
  <si>
    <t>Jewellery: Basic Techniques 2</t>
  </si>
  <si>
    <t>Make-Up Skills</t>
  </si>
  <si>
    <t>Manicure and Pedicure Skills</t>
  </si>
  <si>
    <t>PC Passport: Intermediate</t>
  </si>
  <si>
    <t>Painting</t>
  </si>
  <si>
    <t>Playwork and Childcare</t>
  </si>
  <si>
    <t>Practical Science</t>
  </si>
  <si>
    <t>Radio Broadcasting</t>
  </si>
  <si>
    <t>Sport and Fitness: Individual Sports</t>
  </si>
  <si>
    <t>Sport and Fitness: Team Sports</t>
  </si>
  <si>
    <t>Television Production</t>
  </si>
  <si>
    <t>Visual Communications</t>
  </si>
  <si>
    <t>Web Design</t>
  </si>
  <si>
    <t>Web Design Fundamentals</t>
  </si>
  <si>
    <t>Website Enterprise</t>
  </si>
  <si>
    <t>Accountancy</t>
  </si>
  <si>
    <t>Achieving Excellence in Sport</t>
  </si>
  <si>
    <t>Acting and Performance</t>
  </si>
  <si>
    <t>Business Skills</t>
  </si>
  <si>
    <t>Creative and Digital Media: Technologies, Processes and Practices</t>
  </si>
  <si>
    <t>Digital Media Production</t>
  </si>
  <si>
    <t>Enterprise and Business</t>
  </si>
  <si>
    <t>Exercise and Fitness Leadership</t>
  </si>
  <si>
    <t>Food Manufacture</t>
  </si>
  <si>
    <t>Journalism</t>
  </si>
  <si>
    <t>Legal Studies</t>
  </si>
  <si>
    <t>Music Business</t>
  </si>
  <si>
    <t>Music Performing</t>
  </si>
  <si>
    <t>Music for Wellbeing</t>
  </si>
  <si>
    <t>Musical Theatre</t>
  </si>
  <si>
    <t>Organising Volunteering Events in Sport</t>
  </si>
  <si>
    <t>Play in a Sports Environment</t>
  </si>
  <si>
    <t>Professional Computer Fundamentals</t>
  </si>
  <si>
    <t>Professional Theatre Preparation</t>
  </si>
  <si>
    <t>Scientific Technologies</t>
  </si>
  <si>
    <t>Social Services and Healthcare</t>
  </si>
  <si>
    <t>Social Services, Children and Young People</t>
  </si>
  <si>
    <t>Software Development</t>
  </si>
  <si>
    <t>Sound Production: Live</t>
  </si>
  <si>
    <t>Sound Production: Recording</t>
  </si>
  <si>
    <t>Sports Development</t>
  </si>
  <si>
    <t>Technical Theatre in Practice</t>
  </si>
  <si>
    <t>Table 11: Provisional National Certificates Attainment</t>
  </si>
  <si>
    <t>Awarded Count 20219</t>
  </si>
  <si>
    <t>Computing with Digital Media</t>
  </si>
  <si>
    <t>Engineering Practice</t>
  </si>
  <si>
    <t>Events Co-ordination</t>
  </si>
  <si>
    <t>Sport and Fitness</t>
  </si>
  <si>
    <t>Acting and Theatre Performance</t>
  </si>
  <si>
    <t>Mechanical Engineering</t>
  </si>
  <si>
    <t>Table 12: Provisional Stage Breakdowns for all qualifications</t>
  </si>
  <si>
    <t>Some shorthand is used in this table, [low] for a value less than 0.05%</t>
  </si>
  <si>
    <t>Qualification</t>
  </si>
  <si>
    <t>Year</t>
  </si>
  <si>
    <t>Third Year</t>
  </si>
  <si>
    <t>Fourth Year</t>
  </si>
  <si>
    <t>Fifth Year</t>
  </si>
  <si>
    <t>Sixth Year</t>
  </si>
  <si>
    <t>Other School</t>
  </si>
  <si>
    <t>FE College</t>
  </si>
  <si>
    <t>Remaining Candidates</t>
  </si>
  <si>
    <t>Award</t>
  </si>
  <si>
    <t>National 2</t>
  </si>
  <si>
    <t>National 3</t>
  </si>
  <si>
    <t>[low]</t>
  </si>
  <si>
    <t>National Progression Award</t>
  </si>
  <si>
    <t>Skills for Work</t>
  </si>
  <si>
    <t>National 4</t>
  </si>
  <si>
    <t>National 5</t>
  </si>
  <si>
    <t>National Certificate</t>
  </si>
  <si>
    <t>Higher</t>
  </si>
  <si>
    <t>SCQF7</t>
  </si>
  <si>
    <t>Advanced Higher</t>
  </si>
  <si>
    <t>Scottish Baccalaureate</t>
  </si>
  <si>
    <t>Notes accompanying this release</t>
  </si>
  <si>
    <t>Note number</t>
  </si>
  <si>
    <t>Note text</t>
  </si>
  <si>
    <t>[note 1]</t>
  </si>
  <si>
    <t xml:space="preserve">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 </t>
  </si>
  <si>
    <t>[note 2]</t>
  </si>
  <si>
    <t xml:space="preserve">National Course (National 2 to National 5, Higher, Advanced Higher and Scottish Baccalaureate) statistics relate to information as of 26 July 2022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 </t>
  </si>
  <si>
    <t>[note 3]</t>
  </si>
  <si>
    <t>National 2, National 3 and Skills for Work Courses are a flexible provision. Candidates may complete the courses over more than one academic year. The results are not directly comparable with other courses because of this flexibility. </t>
  </si>
  <si>
    <t>[note 4]</t>
  </si>
  <si>
    <t>Attainment information for SQA's Awards, National Certificate and National Progression Award qualifications in 2022 detail the number of successfully certificated entries between 1 August 2021 and 30 June 2022. The statistics are therefore subject to change when attainment across the complete academic year is published in the December release of the attainment statistics. </t>
  </si>
  <si>
    <t>[note 5]</t>
  </si>
  <si>
    <t>Figures for courses available in different languages are combined and reported as a single course for reporting purposes. These courses are as follows:
Mandarin (Traditional), Mandarin (Simplified) and Cantonese for all levels are reported as Chinese Languages.
Mathematics and Matamataig for all levels are reported as Mathematics.
Applications of Mathematics and Gniomhachas Matamataigs for National 4, National 5 and Higher are reported as Applications of Mathematics.
Geography and Cruinn-eolas for all levels are reported as Geography.
History and Eachdraidh for all levels are reported as History.
Modern Studies and Nuadh-Eolas for all levels are reported as Modern Studies.
Biology and Bith-eolas at National 4 are reported as Biology.
Lifeskills Mathematics and Matamataig Fad-bheatha at National 2 are reported as Lifeskills Mathematics.
SCQF level 4 Skills for Work courses Creative Digital Media and Na Meadhanan Cruthachail Didseatach are reported as Creative Digital Media.</t>
  </si>
  <si>
    <t>[note 6]</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</si>
  <si>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 </t>
  </si>
  <si>
    <t>[note 7]</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</si>
  <si>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</si>
  <si>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8]</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</si>
  <si>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</si>
  <si>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9]</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</si>
  <si>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</si>
  <si>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10]</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</si>
  <si>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</si>
  <si>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[note 11]</t>
  </si>
  <si>
    <t>The number entered for and resulted may change after results day due to completion of post-certification procedures such as appeals and malpractice. </t>
  </si>
  <si>
    <t>[note 12]</t>
  </si>
  <si>
    <t>Qualifications with no entries in the five-year reporting period are not included. </t>
  </si>
  <si>
    <t>[note 13]</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</si>
  <si>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 </t>
  </si>
  <si>
    <t>[note 14]</t>
  </si>
  <si>
    <t>Refer to the background information document for additional information such as data sources, methodology and limitations. </t>
  </si>
  <si>
    <t>[note 15]</t>
  </si>
  <si>
    <t>We welcome your feedback on our publications. Should you have any comments on this statistical release and how to improve it to meet your needs please contact us using data.analytics@sqa.org.uk.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</si>
</sst>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2"/>
      <color rgb="FF000000"/>
      <name val="Arial"/>
      <family val="2"/>
    </font>
    <font>
      <sz val="12"/>
      <color rgb="FF000000"/>
      <name val="Arial"/>
      <family val="2"/>
    </font>
    <font>
      <b/>
      <sz val="15"/>
      <color rgb="FF000000"/>
      <name val="Calibri"/>
      <family val="2"/>
    </font>
    <font>
      <u/>
      <sz val="12"/>
      <color rgb="FF0563C1"/>
      <name val="Arial"/>
      <family val="2"/>
    </font>
    <font>
      <b/>
      <sz val="15"/>
      <color rgb="FF000000"/>
      <name val="Arial"/>
      <family val="2"/>
    </font>
    <font>
      <b/>
      <sz val="14"/>
      <color rgb="FF000000"/>
      <name val="Arial"/>
      <family val="2"/>
    </font>
    <font>
      <b/>
      <u/>
      <sz val="12"/>
      <color rgb="FF4472C4"/>
      <name val="Arial"/>
      <family val="2"/>
    </font>
    <font>
      <b/>
      <sz val="12"/>
      <color rgb="FF000000"/>
      <name val="Arial"/>
      <family val="2"/>
    </font>
    <font>
      <sz val="7"/>
      <color rgb="FF242424"/>
      <name val="Segoe UI"/>
      <family val="2"/>
    </font>
    <font>
      <sz val="12"/>
      <color rgb="FF242424"/>
      <name val="Arial"/>
      <family val="2"/>
    </font>
    <font>
      <sz val="11"/>
      <color rgb="FF000000"/>
      <name val="Arial"/>
      <family val="2"/>
    </font>
    <font>
      <u/>
      <sz val="11"/>
      <color rgb="FF0563C1"/>
      <name val="Arial"/>
      <family val="2"/>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44">
    <xf numFmtId="0" fontId="0" fillId="0" borderId="0" xfId="0"/>
    <xf numFmtId="0" fontId="4" fillId="0" borderId="0" xfId="2" applyFont="1" applyAlignment="1">
      <alignment horizontal="left" vertical="center"/>
    </xf>
    <xf numFmtId="0" fontId="5" fillId="0" borderId="0" xfId="0" applyFont="1" applyAlignment="1">
      <alignment horizontal="left" vertical="center"/>
    </xf>
    <xf numFmtId="0" fontId="0" fillId="0" borderId="0" xfId="0" applyAlignment="1">
      <alignment horizontal="left" vertical="center"/>
    </xf>
    <xf numFmtId="0" fontId="0" fillId="0" borderId="0" xfId="2" applyFont="1" applyAlignment="1">
      <alignment horizontal="left" vertical="center" wrapText="1"/>
    </xf>
    <xf numFmtId="0" fontId="6" fillId="0" borderId="0" xfId="0" applyFont="1"/>
    <xf numFmtId="0" fontId="7" fillId="0" borderId="0" xfId="0" applyFont="1"/>
    <xf numFmtId="0" fontId="6" fillId="0" borderId="0" xfId="3" applyFont="1"/>
    <xf numFmtId="0" fontId="4" fillId="0" borderId="0" xfId="2" applyFont="1" applyAlignment="1">
      <alignment vertical="center"/>
    </xf>
    <xf numFmtId="3" fontId="4" fillId="0" borderId="0" xfId="2" applyNumberFormat="1" applyFont="1" applyAlignment="1">
      <alignment horizontal="right" vertical="center"/>
    </xf>
    <xf numFmtId="0" fontId="8" fillId="0" borderId="0" xfId="0" applyFont="1" applyAlignment="1">
      <alignment horizontal="right"/>
    </xf>
    <xf numFmtId="3" fontId="0" fillId="0" borderId="0" xfId="0" applyNumberFormat="1" applyAlignment="1">
      <alignment horizontal="right"/>
    </xf>
    <xf numFmtId="164" fontId="0" fillId="0" borderId="0" xfId="0" applyNumberFormat="1" applyAlignment="1">
      <alignment horizontal="right"/>
    </xf>
    <xf numFmtId="0" fontId="9" fillId="0" borderId="0" xfId="0" applyFont="1" applyAlignment="1">
      <alignment vertical="center"/>
    </xf>
    <xf numFmtId="0" fontId="9" fillId="0" borderId="0" xfId="0" applyFont="1" applyAlignment="1">
      <alignment horizontal="right" vertical="center" wrapText="1"/>
    </xf>
    <xf numFmtId="164" fontId="4" fillId="0" borderId="0" xfId="2" applyNumberFormat="1" applyFont="1" applyAlignment="1">
      <alignment horizontal="right" vertical="center"/>
    </xf>
    <xf numFmtId="3" fontId="0" fillId="0" borderId="0" xfId="0" applyNumberFormat="1" applyAlignment="1">
      <alignment horizontal="right" vertical="center"/>
    </xf>
    <xf numFmtId="164" fontId="0" fillId="0" borderId="0" xfId="0" applyNumberFormat="1" applyAlignment="1">
      <alignment horizontal="right" vertical="center"/>
    </xf>
    <xf numFmtId="0" fontId="0" fillId="0" borderId="0" xfId="0" applyAlignment="1">
      <alignment vertical="center"/>
    </xf>
    <xf numFmtId="0" fontId="7" fillId="0" borderId="1" xfId="0" applyFont="1" applyBorder="1" applyAlignment="1">
      <alignment horizontal="center"/>
    </xf>
    <xf numFmtId="3" fontId="7" fillId="0" borderId="1" xfId="0" applyNumberFormat="1" applyFont="1" applyBorder="1" applyAlignment="1">
      <alignment horizontal="center"/>
    </xf>
    <xf numFmtId="164" fontId="7" fillId="0" borderId="1" xfId="0" applyNumberFormat="1" applyFont="1" applyBorder="1" applyAlignment="1">
      <alignment horizontal="center"/>
    </xf>
    <xf numFmtId="0" fontId="0" fillId="0" borderId="0" xfId="0" applyAlignment="1">
      <alignment horizontal="center"/>
    </xf>
    <xf numFmtId="0" fontId="0" fillId="0" borderId="1" xfId="0" applyBorder="1"/>
    <xf numFmtId="3" fontId="0" fillId="0" borderId="1" xfId="0" applyNumberFormat="1" applyBorder="1" applyAlignment="1">
      <alignment horizontal="right"/>
    </xf>
    <xf numFmtId="164" fontId="0" fillId="0" borderId="1" xfId="0" applyNumberFormat="1" applyBorder="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0" xfId="0" applyAlignment="1">
      <alignment horizontal="right"/>
    </xf>
    <xf numFmtId="0" fontId="0" fillId="0" borderId="1" xfId="0" applyBorder="1" applyAlignment="1">
      <alignment horizontal="right"/>
    </xf>
    <xf numFmtId="0" fontId="0" fillId="0" borderId="1" xfId="0" applyBorder="1" applyAlignment="1">
      <alignment horizontal="center"/>
    </xf>
    <xf numFmtId="0" fontId="0" fillId="0" borderId="0" xfId="0" applyFill="1" applyAlignment="1">
      <alignment horizontal="center"/>
    </xf>
    <xf numFmtId="0" fontId="0" fillId="0" borderId="0" xfId="0" applyFill="1"/>
    <xf numFmtId="3" fontId="0" fillId="0" borderId="0" xfId="0" applyNumberFormat="1" applyFill="1" applyAlignment="1">
      <alignment horizontal="right"/>
    </xf>
    <xf numFmtId="164" fontId="0" fillId="0" borderId="0" xfId="0" applyNumberFormat="1" applyFill="1" applyAlignment="1">
      <alignment horizontal="right"/>
    </xf>
    <xf numFmtId="164" fontId="1" fillId="0" borderId="0" xfId="1" applyNumberFormat="1" applyFill="1" applyAlignment="1">
      <alignment horizontal="right"/>
    </xf>
    <xf numFmtId="0" fontId="0" fillId="0" borderId="0" xfId="0" applyAlignment="1">
      <alignment horizontal="right" vertical="center"/>
    </xf>
    <xf numFmtId="3" fontId="0" fillId="0" borderId="0" xfId="0" applyNumberFormat="1" applyAlignment="1">
      <alignment vertical="center"/>
    </xf>
    <xf numFmtId="3" fontId="0" fillId="0" borderId="0" xfId="0" applyNumberFormat="1"/>
    <xf numFmtId="164" fontId="0" fillId="0" borderId="0" xfId="0" applyNumberFormat="1"/>
    <xf numFmtId="0" fontId="7" fillId="0" borderId="1" xfId="0" applyFont="1" applyBorder="1" applyAlignment="1">
      <alignment horizontal="left"/>
    </xf>
    <xf numFmtId="0" fontId="0" fillId="0" borderId="0" xfId="0" applyAlignment="1">
      <alignment horizontal="left" vertical="top"/>
    </xf>
    <xf numFmtId="0" fontId="10" fillId="0" borderId="0" xfId="0" applyFont="1" applyAlignment="1">
      <alignment horizontal="left" vertical="top" wrapText="1"/>
    </xf>
    <xf numFmtId="0" fontId="11" fillId="0" borderId="0" xfId="3" applyFont="1" applyAlignment="1">
      <alignment horizontal="left" vertical="top" wrapText="1"/>
    </xf>
  </cellXfs>
  <cellStyles count="4">
    <cellStyle name="Heading 1" xfId="2" builtinId="16" customBuiltin="1"/>
    <cellStyle name="Hyperlink" xfId="3"/>
    <cellStyle name="Normal" xfId="0" builtinId="0" customBuiltin="1"/>
    <cellStyle name="Percent" xfId="1"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1" name="table_1_provisional_national_2_attainment" displayName="table_1_provisional_national_2_attainment" ref="A3:P21" totalsRowShown="0">
  <tableColumns count="16">
    <tableColumn id="1" name="Subject"/>
    <tableColumn id="2" name="Awarded Count 2022"/>
    <tableColumn id="3" name="Awarded Percentage 2022"/>
    <tableColumn id="4" name="Entries 2022"/>
    <tableColumn id="5" name="Awarded Count 2021"/>
    <tableColumn id="6" name="Awarded Percentage 2021"/>
    <tableColumn id="7" name="Entries 2021"/>
    <tableColumn id="8" name="Awarded Count 2020"/>
    <tableColumn id="9" name="Awarded Percentage 2020"/>
    <tableColumn id="10" name="Entries 2020"/>
    <tableColumn id="11" name="Awarded Count 2019"/>
    <tableColumn id="12" name="Awarded Percentage 2019"/>
    <tableColumn id="13" name="Entries 2019"/>
    <tableColumn id="14" name="Awarded Count 2018"/>
    <tableColumn id="15" name="Awarded Percentage 2018"/>
    <tableColumn id="16" name="Entries 2018"/>
  </tableColumns>
  <tableStyleInfo showFirstColumn="0" showLastColumn="0" showRowStripes="1" showColumnStripes="0"/>
</table>
</file>

<file path=xl/tables/table10.xml><?xml version="1.0" encoding="utf-8"?>
<table xmlns="http://schemas.openxmlformats.org/spreadsheetml/2006/main" id="10" name="table_10_provisional_national_progression_awards_attainment" displayName="table_10_provisional_national_progression_awards_attainment" ref="A3:G133" totalsRowShown="0">
  <tableColumns count="7">
    <tableColumn id="1" name="Level"/>
    <tableColumn id="2" name="Subject"/>
    <tableColumn id="3" name="Awarded Count 2022"/>
    <tableColumn id="4" name="Awarded Count 2021"/>
    <tableColumn id="5" name="Awarded Count 2020"/>
    <tableColumn id="6" name="Awarded Count 2019"/>
    <tableColumn id="7" name="Awarded Count 2018"/>
  </tableColumns>
  <tableStyleInfo showFirstColumn="0" showLastColumn="0" showRowStripes="1" showColumnStripes="0"/>
</table>
</file>

<file path=xl/tables/table11.xml><?xml version="1.0" encoding="utf-8"?>
<table xmlns="http://schemas.openxmlformats.org/spreadsheetml/2006/main" id="11" name="table_11_provisional_national_certificates_attainment" displayName="table_11_provisional_national_certificates_attainment" ref="A3:G21" totalsRowShown="0">
  <tableColumns count="7">
    <tableColumn id="1" name="Level"/>
    <tableColumn id="2" name="Subject"/>
    <tableColumn id="3" name="Awarded Count 2022"/>
    <tableColumn id="4" name="Awarded Count 2021"/>
    <tableColumn id="5" name="Awarded Count 2020"/>
    <tableColumn id="6" name="Awarded Count 2019"/>
    <tableColumn id="7" name="Awarded Count 20219"/>
  </tableColumns>
  <tableStyleInfo showFirstColumn="0" showLastColumn="0" showRowStripes="1" showColumnStripes="0"/>
</table>
</file>

<file path=xl/tables/table12.xml><?xml version="1.0" encoding="utf-8"?>
<table xmlns="http://schemas.openxmlformats.org/spreadsheetml/2006/main" id="12" name="table_12_provisional_stage_breakdowns_for_all_qualifications" displayName="table_12_provisional_stage_breakdowns_for_all_qualifications" ref="A3:J114" totalsRowShown="0">
  <tableColumns count="10">
    <tableColumn id="1" name="Level"/>
    <tableColumn id="2" name="Qualification"/>
    <tableColumn id="3" name="Year"/>
    <tableColumn id="4" name="Third Year"/>
    <tableColumn id="5" name="Fourth Year"/>
    <tableColumn id="6" name="Fifth Year"/>
    <tableColumn id="7" name="Sixth Year"/>
    <tableColumn id="8" name="Other School"/>
    <tableColumn id="9" name="FE College"/>
    <tableColumn id="10" name="Remaining Candidates"/>
  </tableColumns>
  <tableStyleInfo showFirstColumn="0" showLastColumn="0" showRowStripes="1" showColumnStripes="0"/>
</table>
</file>

<file path=xl/tables/table13.xml><?xml version="1.0" encoding="utf-8"?>
<table xmlns="http://schemas.openxmlformats.org/spreadsheetml/2006/main" id="13" name="table_13_notes_accompanying_this_release" displayName="table_13_notes_accompanying_this_release" ref="A2:B17" totalsRowShown="0">
  <tableColumns count="2">
    <tableColumn id="1" name="Note number"/>
    <tableColumn id="2" name="Note text"/>
  </tableColumns>
  <tableStyleInfo showFirstColumn="0" showLastColumn="0" showRowStripes="1" showColumnStripes="0"/>
</table>
</file>

<file path=xl/tables/table2.xml><?xml version="1.0" encoding="utf-8"?>
<table xmlns="http://schemas.openxmlformats.org/spreadsheetml/2006/main" id="2" name="table_2_provisional_national_3_attainment" displayName="table_2_provisional_national_3_attainment" ref="A3:P41" totalsRowShown="0">
  <tableColumns count="16">
    <tableColumn id="1" name="Subject"/>
    <tableColumn id="2" name="Awarded Count 2022"/>
    <tableColumn id="3" name="Awarded Percentage 2022"/>
    <tableColumn id="4" name="Entries 2022"/>
    <tableColumn id="5" name="Awarded Count 2021"/>
    <tableColumn id="6" name="Awarded Percentage 2021"/>
    <tableColumn id="7" name="Entries 2021"/>
    <tableColumn id="8" name="Awarded Count 2020"/>
    <tableColumn id="9" name="Awarded Percentage 2020"/>
    <tableColumn id="10" name="Entries 2020"/>
    <tableColumn id="11" name="Awarded Count 2019"/>
    <tableColumn id="12" name="Awarded Percentage 2019"/>
    <tableColumn id="13" name="Entries 2019"/>
    <tableColumn id="14" name="Awarded Count 2018"/>
    <tableColumn id="15" name="Awarded Percentage 2018"/>
    <tableColumn id="16" name="Entries 2018"/>
  </tableColumns>
  <tableStyleInfo showFirstColumn="0" showLastColumn="0" showRowStripes="1" showColumnStripes="0"/>
</table>
</file>

<file path=xl/tables/table3.xml><?xml version="1.0" encoding="utf-8"?>
<table xmlns="http://schemas.openxmlformats.org/spreadsheetml/2006/main" id="3" name="table_3_provisional_national_4_attainment" displayName="table_3_provisional_national_4_attainment" ref="A3:P47" totalsRowShown="0">
  <tableColumns count="16">
    <tableColumn id="1" name="Subject"/>
    <tableColumn id="2" name="Awarded Count 2022"/>
    <tableColumn id="3" name="Awarded Percentage 2022"/>
    <tableColumn id="4" name="Entries 2022"/>
    <tableColumn id="5" name="Awarded Count 2021"/>
    <tableColumn id="6" name="Awarded Percentage 2021"/>
    <tableColumn id="7" name="Entries 2021"/>
    <tableColumn id="8" name="Awarded Count 2020"/>
    <tableColumn id="9" name="Awarded Percentage 2020"/>
    <tableColumn id="10" name="Entries 2020"/>
    <tableColumn id="11" name="Awarded Count 2019"/>
    <tableColumn id="12" name="Awarded Percentage 2019"/>
    <tableColumn id="13" name="Entries 2019"/>
    <tableColumn id="14" name="Awarded Count 2018"/>
    <tableColumn id="15" name="Awarded Percentage 2018"/>
    <tableColumn id="16" name="Entries 2018"/>
  </tableColumns>
  <tableStyleInfo showFirstColumn="0" showLastColumn="0" showRowStripes="1" showColumnStripes="0"/>
</table>
</file>

<file path=xl/tables/table4.xml><?xml version="1.0" encoding="utf-8"?>
<table xmlns="http://schemas.openxmlformats.org/spreadsheetml/2006/main" id="4" name="table_4_provisional_national_5_attainment" displayName="table_4_provisional_national_5_attainment" ref="A3:BD52" totalsRowShown="0">
  <tableColumns count="56">
    <tableColumn id="1" name="Subject"/>
    <tableColumn id="2" name="Grade A Count 2022"/>
    <tableColumn id="3" name="Grade A Percentage 2022"/>
    <tableColumn id="4" name="Grades A-B Count 2022"/>
    <tableColumn id="5" name="Grades A-B Percentage 2022"/>
    <tableColumn id="6" name="Grades A-C Count 2022"/>
    <tableColumn id="7" name="Grades A-C Percentage 2022"/>
    <tableColumn id="8" name="Grades A-D Count 2022"/>
    <tableColumn id="9" name="Grades A-D Percentage 2022"/>
    <tableColumn id="10" name="No Award Count 2022"/>
    <tableColumn id="11" name="No Award Percentage 2022"/>
    <tableColumn id="12" name="Entries 2022"/>
    <tableColumn id="13" name="Grade A Count 2021"/>
    <tableColumn id="14" name="Grade A Percentage 2021"/>
    <tableColumn id="15" name="Grades A-B Count 2021"/>
    <tableColumn id="16" name="Grades A-B Percentage 2021"/>
    <tableColumn id="17" name="Grades A-C Count 2021"/>
    <tableColumn id="18" name="Grades A-C Percentage 2021"/>
    <tableColumn id="19" name="Grades A-D Count 2021"/>
    <tableColumn id="20" name="Grades A-D Percentage 2021"/>
    <tableColumn id="21" name="No Award Count 2021"/>
    <tableColumn id="22" name="No Award Percentage 2021"/>
    <tableColumn id="23" name="Entries 2021"/>
    <tableColumn id="24" name="Grade A Count 2020"/>
    <tableColumn id="25" name="Grade A Percentage 2020"/>
    <tableColumn id="26" name="Grades A-B Count 2020"/>
    <tableColumn id="27" name="Grades A-B Percentage 2020"/>
    <tableColumn id="28" name="Grades A-C Count 2020"/>
    <tableColumn id="29" name="Grades A-C Percentage 2020"/>
    <tableColumn id="30" name="Grades A-D Count 2020"/>
    <tableColumn id="31" name="Grades A-D Percentage 2020"/>
    <tableColumn id="32" name="No Award Count 2020"/>
    <tableColumn id="33" name="No Award Percentage 2020"/>
    <tableColumn id="34" name="Entries 2020"/>
    <tableColumn id="35" name="Grade A Count 2019"/>
    <tableColumn id="36" name="Grade A Percentage 2019"/>
    <tableColumn id="37" name="Grades A-B Count 2019"/>
    <tableColumn id="38" name="Grades A-B Percentage 2019"/>
    <tableColumn id="39" name="Grades A-C Count 2019"/>
    <tableColumn id="40" name="Grades A-C Percentage 2019"/>
    <tableColumn id="41" name="Grades A-D Count 2019"/>
    <tableColumn id="42" name="Grades A-D Percentage 2019"/>
    <tableColumn id="43" name="No Award Count 2019"/>
    <tableColumn id="44" name="No Award Percentage 2019"/>
    <tableColumn id="45" name="Entries 2019"/>
    <tableColumn id="46" name="Grade A Count 2018"/>
    <tableColumn id="47" name="Grade A Percentage 2018"/>
    <tableColumn id="48" name="Grades A-B Count 2018"/>
    <tableColumn id="49" name="Grades A-B Percentage 2018"/>
    <tableColumn id="50" name="Grades A-C Count 2018"/>
    <tableColumn id="51" name="Grades A-C Percentage 2018"/>
    <tableColumn id="52" name="Grades A-D Count 2018"/>
    <tableColumn id="53" name="Grades A-D Percentage 2018"/>
    <tableColumn id="54" name="No Award Count 2018"/>
    <tableColumn id="55" name="No Award Percentage 2018"/>
    <tableColumn id="56" name="Entries 2018"/>
  </tableColumns>
  <tableStyleInfo showFirstColumn="0" showLastColumn="0" showRowStripes="1" showColumnStripes="0"/>
</table>
</file>

<file path=xl/tables/table5.xml><?xml version="1.0" encoding="utf-8"?>
<table xmlns="http://schemas.openxmlformats.org/spreadsheetml/2006/main" id="5" name="table_5_provisional_higher_attainment" displayName="table_5_provisional_higher_attainment" ref="A3:BD51" totalsRowShown="0">
  <tableColumns count="56">
    <tableColumn id="1" name="Subject"/>
    <tableColumn id="2" name="Grade A Count 2022"/>
    <tableColumn id="3" name="Grade A Percentage 2022"/>
    <tableColumn id="4" name="Grades A-B Count 2022"/>
    <tableColumn id="5" name="Grades A-B Percentage 2022"/>
    <tableColumn id="6" name="Grades A-C Count 2022"/>
    <tableColumn id="7" name="Grades A-C Percentage 2022"/>
    <tableColumn id="8" name="Grades A-D Count 2022"/>
    <tableColumn id="9" name="Grades A-D Percentage 2022"/>
    <tableColumn id="10" name="No Award Count 2022"/>
    <tableColumn id="11" name="No Award Percentage 2022"/>
    <tableColumn id="12" name="Entries 2022"/>
    <tableColumn id="13" name="Grade A Count 2021"/>
    <tableColumn id="14" name="Grade A Percentage 2021"/>
    <tableColumn id="15" name="Grades A-B Count 2021"/>
    <tableColumn id="16" name="Grades A-B Percentage 2021"/>
    <tableColumn id="17" name="Grades A-C Count 2021"/>
    <tableColumn id="18" name="Grades A-C Percentage 2021"/>
    <tableColumn id="19" name="Grades A-D Count 2021"/>
    <tableColumn id="20" name="Grades A-D Percentage 2021"/>
    <tableColumn id="21" name="No Award Count 2021"/>
    <tableColumn id="22" name="No Award Percentage 2021"/>
    <tableColumn id="23" name="Entries 2021"/>
    <tableColumn id="24" name="Grade A Count 2020"/>
    <tableColumn id="25" name="Grade A Percentage 2020"/>
    <tableColumn id="26" name="Grades A-B Count 2020"/>
    <tableColumn id="27" name="Grades A-B Percentage 2020"/>
    <tableColumn id="28" name="Grades A-C Count 2020"/>
    <tableColumn id="29" name="Grades A-C Percentage 2020"/>
    <tableColumn id="30" name="Grades A-D Count 2020"/>
    <tableColumn id="31" name="Grades A-D Percentage 2020"/>
    <tableColumn id="32" name="No Award Count 2020"/>
    <tableColumn id="33" name="No Award Percentage 2020"/>
    <tableColumn id="34" name="Entries 2020"/>
    <tableColumn id="35" name="Grade A Count 2019"/>
    <tableColumn id="36" name="Grade A Percentage 2019"/>
    <tableColumn id="37" name="Grades A-B Count 2019"/>
    <tableColumn id="38" name="Grades A-B Percentage 2019"/>
    <tableColumn id="39" name="Grades A-C Count 2019"/>
    <tableColumn id="40" name="Grades A-C Percentage 2019"/>
    <tableColumn id="41" name="Grades A-D Count 2019"/>
    <tableColumn id="42" name="Grades A-D Percentage 2019"/>
    <tableColumn id="43" name="No Award Count 2019"/>
    <tableColumn id="44" name="No Award Percentage 2019"/>
    <tableColumn id="45" name="Entries 2019"/>
    <tableColumn id="46" name="Grade A Count 2018"/>
    <tableColumn id="47" name="Grade A Percentage 2018"/>
    <tableColumn id="48" name="Grades A-B Count 2018"/>
    <tableColumn id="49" name="Grades A-B Percentage 2018"/>
    <tableColumn id="50" name="Grades A-C Count 2018"/>
    <tableColumn id="51" name="Grades A-C Percentage 2018"/>
    <tableColumn id="52" name="Grades A-D Count 2018"/>
    <tableColumn id="53" name="Grades A-D Percentage 2018"/>
    <tableColumn id="54" name="No Award Count 2018"/>
    <tableColumn id="55" name="No Award Percentage 2018"/>
    <tableColumn id="56" name="Entries 2018"/>
  </tableColumns>
  <tableStyleInfo showFirstColumn="0" showLastColumn="0" showRowStripes="1" showColumnStripes="0"/>
</table>
</file>

<file path=xl/tables/table6.xml><?xml version="1.0" encoding="utf-8"?>
<table xmlns="http://schemas.openxmlformats.org/spreadsheetml/2006/main" id="6" name="table_6_provisional_advanced_higher_attainment" displayName="table_6_provisional_advanced_higher_attainment" ref="A3:BD39" totalsRowShown="0">
  <tableColumns count="56">
    <tableColumn id="1" name="Subject"/>
    <tableColumn id="2" name="Grade A Count 2022"/>
    <tableColumn id="3" name="Grade A Percentage 2022"/>
    <tableColumn id="4" name="Grades A-B Count 2022"/>
    <tableColumn id="5" name="Grades A-B Percentage 2022"/>
    <tableColumn id="6" name="Grades A-C Count 2022"/>
    <tableColumn id="7" name="Grades A-C Percentage 2022"/>
    <tableColumn id="8" name="Grades A-D Count 2022"/>
    <tableColumn id="9" name="Grades A-D Percentage 2022"/>
    <tableColumn id="10" name="No Award Count 2022"/>
    <tableColumn id="11" name="No Award Percentage 2022"/>
    <tableColumn id="12" name="Entries 2022"/>
    <tableColumn id="13" name="Grade A Count 2021"/>
    <tableColumn id="14" name="Grade A Percentage 2021"/>
    <tableColumn id="15" name="Grades A-B Count 2021"/>
    <tableColumn id="16" name="Grades A-B Percentage 2021"/>
    <tableColumn id="17" name="Grades A-C Count 2021"/>
    <tableColumn id="18" name="Grades A-C Percentage 2021"/>
    <tableColumn id="19" name="Grades A-D Count 2021"/>
    <tableColumn id="20" name="Grades A-D Percentage 2021"/>
    <tableColumn id="21" name="No Award Count 2021"/>
    <tableColumn id="22" name="No Award Percentage 2021"/>
    <tableColumn id="23" name="Entries 2021"/>
    <tableColumn id="24" name="Grade A Count 2020"/>
    <tableColumn id="25" name="Grade A Percentage 2020"/>
    <tableColumn id="26" name="Grades A-B Count 2020"/>
    <tableColumn id="27" name="Grades A-B Percentage 2020"/>
    <tableColumn id="28" name="Grades A-C Count 2020"/>
    <tableColumn id="29" name="Grades A-C Percentage 2020"/>
    <tableColumn id="30" name="Grades A-D Count 2020"/>
    <tableColumn id="31" name="Grades A-D Percentage 2020"/>
    <tableColumn id="32" name="No Award Count 2020"/>
    <tableColumn id="33" name="No Award Percentage 2020"/>
    <tableColumn id="34" name="Entries 2020"/>
    <tableColumn id="35" name="Grade A Count 2019"/>
    <tableColumn id="36" name="Grade A Percentage 2019"/>
    <tableColumn id="37" name="Grades A-B Count 2019"/>
    <tableColumn id="38" name="Grades A-B Percentage 2019"/>
    <tableColumn id="39" name="Grades A-C Count 2019"/>
    <tableColumn id="40" name="Grades A-C Percentage 2019"/>
    <tableColumn id="41" name="Grades A-D Count 2019"/>
    <tableColumn id="42" name="Grades A-D Percentage 2019"/>
    <tableColumn id="43" name="No Award Count 2019"/>
    <tableColumn id="44" name="No Award Percentage 2019"/>
    <tableColumn id="45" name="Entries 2019"/>
    <tableColumn id="46" name="Grade A Count 2018"/>
    <tableColumn id="47" name="Grade A Percentage 2018"/>
    <tableColumn id="48" name="Grades A-B Count 2018"/>
    <tableColumn id="49" name="Grades A-B Percentage 2018"/>
    <tableColumn id="50" name="Grades A-C Count 2018"/>
    <tableColumn id="51" name="Grades A-C Percentage 2018"/>
    <tableColumn id="52" name="Grades A-D Count 2018"/>
    <tableColumn id="53" name="Grades A-D Percentage 2018"/>
    <tableColumn id="54" name="No Award Count 2018"/>
    <tableColumn id="55" name="No Award Percentage 2018"/>
    <tableColumn id="56" name="Entries 2018"/>
  </tableColumns>
  <tableStyleInfo showFirstColumn="0" showLastColumn="0" showRowStripes="1" showColumnStripes="0"/>
</table>
</file>

<file path=xl/tables/table7.xml><?xml version="1.0" encoding="utf-8"?>
<table xmlns="http://schemas.openxmlformats.org/spreadsheetml/2006/main" id="7" name="table_7_provisional_scottish_baccalaureate_attainment" displayName="table_7_provisional_scottish_baccalaureate_attainment" ref="A3:AJ8" totalsRowShown="0">
  <tableColumns count="36">
    <tableColumn id="1" name="Subject"/>
    <tableColumn id="2" name="Distinction Count 2022"/>
    <tableColumn id="3" name="Distinction Percentage 2022"/>
    <tableColumn id="4" name="Total Pass Count 2022"/>
    <tableColumn id="5" name="Total Pass Percentage 2022"/>
    <tableColumn id="6" name="No Award Count 2022"/>
    <tableColumn id="7" name="No Award Percentage 2022"/>
    <tableColumn id="8" name="Entries 2022"/>
    <tableColumn id="9" name="Distinction Count 2021"/>
    <tableColumn id="10" name="Distinction Percentage 2021"/>
    <tableColumn id="11" name="Total Pass Count 2021"/>
    <tableColumn id="12" name="Total Pass Percentage 2021"/>
    <tableColumn id="13" name="No Award Count 2021"/>
    <tableColumn id="14" name="No Award Percentage 2021"/>
    <tableColumn id="15" name="Entries 2021"/>
    <tableColumn id="16" name="Distinction Count 2020"/>
    <tableColumn id="17" name="Distinction Percentage 2020"/>
    <tableColumn id="18" name="Total Pass Count 2020"/>
    <tableColumn id="19" name="Total Pass Percentage 2020"/>
    <tableColumn id="20" name="No Award Count 2020"/>
    <tableColumn id="21" name="No Award Percentage 2020"/>
    <tableColumn id="22" name="Entries 2020"/>
    <tableColumn id="23" name="Distinction Count 2019"/>
    <tableColumn id="24" name="Distinction Percentage 2019"/>
    <tableColumn id="25" name="Total Pass Count 2019"/>
    <tableColumn id="26" name="Total Pass Percentage 2019"/>
    <tableColumn id="27" name="No Award Count 2019"/>
    <tableColumn id="28" name="No Award Percentage 2019"/>
    <tableColumn id="29" name="Entries 2019"/>
    <tableColumn id="30" name="Distinction Count 2018"/>
    <tableColumn id="31" name="Distinction Percentage 2018"/>
    <tableColumn id="32" name="Total Pass Count 2018"/>
    <tableColumn id="33" name="Total Pass Percentage 2018"/>
    <tableColumn id="34" name="No Award Count 2018"/>
    <tableColumn id="35" name="No Award Percentage 2018"/>
    <tableColumn id="36" name="Entries 2018"/>
  </tableColumns>
  <tableStyleInfo showFirstColumn="0" showLastColumn="0" showRowStripes="1" showColumnStripes="0"/>
</table>
</file>

<file path=xl/tables/table8.xml><?xml version="1.0" encoding="utf-8"?>
<table xmlns="http://schemas.openxmlformats.org/spreadsheetml/2006/main" id="8" name="table_8_provisional_skills_for_work_attainment" displayName="table_8_provisional_skills_for_work_attainment" ref="A3:Q38" totalsRowShown="0">
  <tableColumns count="17">
    <tableColumn id="1" name="Level"/>
    <tableColumn id="2" name="Subject"/>
    <tableColumn id="3" name="Awarded Count 2022"/>
    <tableColumn id="4" name="Awarded Percentage 2022"/>
    <tableColumn id="5" name="Entries 2022"/>
    <tableColumn id="6" name="Awarded Count 2021"/>
    <tableColumn id="7" name="Awarded Percentage 2021"/>
    <tableColumn id="8" name="Entries 2021"/>
    <tableColumn id="9" name="Awarded Count 2020"/>
    <tableColumn id="10" name="Awarded Percentage 2020"/>
    <tableColumn id="11" name="Entries 2020"/>
    <tableColumn id="12" name="Awarded Count 2019"/>
    <tableColumn id="13" name="Awarded Percentage 2019"/>
    <tableColumn id="14" name="Entries 2019"/>
    <tableColumn id="15" name="Awarded Count 2018"/>
    <tableColumn id="16" name="Awarded Percentage 2018"/>
    <tableColumn id="17" name="Entries 2018"/>
  </tableColumns>
  <tableStyleInfo showFirstColumn="0" showLastColumn="0" showRowStripes="1" showColumnStripes="0"/>
</table>
</file>

<file path=xl/tables/table9.xml><?xml version="1.0" encoding="utf-8"?>
<table xmlns="http://schemas.openxmlformats.org/spreadsheetml/2006/main" id="9" name="table_9_provisional_awards_attainment14" displayName="table_9_provisional_awards_attainment14" ref="A3:G70" totalsRowShown="0">
  <sortState xmlns:xlrd2="http://schemas.microsoft.com/office/spreadsheetml/2017/richdata2" ref="A5:G70">
    <sortCondition ref="A4:A70"/>
  </sortState>
  <tableColumns count="7">
    <tableColumn id="1" name="Level"/>
    <tableColumn id="2" name="Subject"/>
    <tableColumn id="3" name="Awarded Count 2022"/>
    <tableColumn id="4" name="Awarded Count 2021"/>
    <tableColumn id="5" name="Awarded Count 2020"/>
    <tableColumn id="6" name="Awarded Count 2019"/>
    <tableColumn id="7" name="Awarded Count 201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hyperlink" Target="https://www.sqa.org.uk/sqa/102188.html"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abSelected="1" workbookViewId="0"/>
  </sheetViews>
  <sheetFormatPr defaultColWidth="11.5546875" defaultRowHeight="15.6" x14ac:dyDescent="0.2"/>
  <cols>
    <col min="1" max="1" width="92.109375" customWidth="1"/>
    <col min="2" max="2" width="11.5546875" customWidth="1"/>
  </cols>
  <sheetData>
    <row r="1" spans="1:2" s="3" customFormat="1" ht="33" customHeight="1" x14ac:dyDescent="0.2">
      <c r="A1" s="1" t="s">
        <v>0</v>
      </c>
      <c r="B1" s="2"/>
    </row>
    <row r="2" spans="1:2" ht="30" x14ac:dyDescent="0.2">
      <c r="A2" s="4" t="s">
        <v>1</v>
      </c>
    </row>
    <row r="3" spans="1:2" ht="29.25" customHeight="1" x14ac:dyDescent="0.25">
      <c r="A3" s="5" t="str">
        <f>HYPERLINK("#'National_2'!A1", "Table 1: Provisional National 2 Attainment")</f>
        <v>Table 1: Provisional National 2 Attainment</v>
      </c>
    </row>
    <row r="4" spans="1:2" ht="15.75" x14ac:dyDescent="0.25">
      <c r="A4" s="5" t="str">
        <f>HYPERLINK("#'National_3'!A1", "Table 2: Provisional National 3 Attainment")</f>
        <v>Table 2: Provisional National 3 Attainment</v>
      </c>
    </row>
    <row r="5" spans="1:2" ht="15.75" x14ac:dyDescent="0.25">
      <c r="A5" s="5" t="str">
        <f>HYPERLINK("#'National_4'!A1", "Table 3: Provisional National 4 Attainment")</f>
        <v>Table 3: Provisional National 4 Attainment</v>
      </c>
    </row>
    <row r="6" spans="1:2" ht="15.75" x14ac:dyDescent="0.25">
      <c r="A6" s="5" t="str">
        <f>HYPERLINK("#'National_5'!A1", "Table 4: Provisional National 5 Attainment")</f>
        <v>Table 4: Provisional National 5 Attainment</v>
      </c>
    </row>
    <row r="7" spans="1:2" s="6" customFormat="1" ht="15.75" x14ac:dyDescent="0.25">
      <c r="A7" s="5" t="str">
        <f>HYPERLINK("#'Higher'!A1", "Table 5: Provisional Higher Attainment")</f>
        <v>Table 5: Provisional Higher Attainment</v>
      </c>
    </row>
    <row r="8" spans="1:2" ht="15.75" x14ac:dyDescent="0.25">
      <c r="A8" s="5" t="str">
        <f>HYPERLINK("#'Advanced_Higher'!A1", "Table 6: Provisional Advanced Higher Attainment")</f>
        <v>Table 6: Provisional Advanced Higher Attainment</v>
      </c>
    </row>
    <row r="9" spans="1:2" ht="15.75" x14ac:dyDescent="0.25">
      <c r="A9" s="5" t="str">
        <f>HYPERLINK("#'Scottish_Baccalaureate'!A1", "Table 7: Provisional Scottish Baccalaureate Attainment")</f>
        <v>Table 7: Provisional Scottish Baccalaureate Attainment</v>
      </c>
    </row>
    <row r="10" spans="1:2" ht="15.75" x14ac:dyDescent="0.25">
      <c r="A10" s="7" t="str">
        <f>HYPERLINK("#'Skills_for_Work'!A1", "Table 8: Provisional Skills for Work Attainment")</f>
        <v>Table 8: Provisional Skills for Work Attainment</v>
      </c>
    </row>
    <row r="11" spans="1:2" ht="15.75" x14ac:dyDescent="0.25">
      <c r="A11" s="7" t="str">
        <f>HYPERLINK("#'Awards'!A1", "Table 9: Provisional Awards Attainment")</f>
        <v>Table 9: Provisional Awards Attainment</v>
      </c>
    </row>
    <row r="12" spans="1:2" ht="15.75" x14ac:dyDescent="0.25">
      <c r="A12" s="5" t="str">
        <f>HYPERLINK("#'National_Progression_Awards'!A1", "Table 10: Provisional National Progression Awards Attainment")</f>
        <v>Table 10: Provisional National Progression Awards Attainment</v>
      </c>
    </row>
    <row r="13" spans="1:2" ht="15.75" x14ac:dyDescent="0.25">
      <c r="A13" s="5" t="str">
        <f>HYPERLINK("#'National_Certificates'!A1", "Table 11: Provisional National Certificates Attainment")</f>
        <v>Table 11: Provisional National Certificates Attainment</v>
      </c>
    </row>
    <row r="14" spans="1:2" ht="15.75" x14ac:dyDescent="0.25">
      <c r="A14" s="5" t="str">
        <f>HYPERLINK("#'Stage_Breakdowns'!A1", "Table 12: Provisional Stage Breakdowns for all qualifications")</f>
        <v>Table 12: Provisional Stage Breakdowns for all qualifications</v>
      </c>
    </row>
    <row r="15" spans="1:2" ht="30" customHeight="1" x14ac:dyDescent="0.25">
      <c r="A15" s="5" t="str">
        <f>HYPERLINK("#'Notes'!A1", "Notes accompanying this release")</f>
        <v>Notes accompanying this release</v>
      </c>
    </row>
    <row r="16" spans="1:2" ht="27.75" customHeight="1" x14ac:dyDescent="0.2">
      <c r="A16" t="s">
        <v>2</v>
      </c>
    </row>
    <row r="17" spans="1:1" ht="15" x14ac:dyDescent="0.2">
      <c r="A17" t="s">
        <v>3</v>
      </c>
    </row>
    <row r="18" spans="1:1" ht="15" x14ac:dyDescent="0.2">
      <c r="A18" t="s">
        <v>4</v>
      </c>
    </row>
    <row r="19" spans="1:1" ht="15" x14ac:dyDescent="0.2">
      <c r="A19" t="s">
        <v>5</v>
      </c>
    </row>
  </sheetData>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workbookViewId="0"/>
  </sheetViews>
  <sheetFormatPr defaultColWidth="11.5546875" defaultRowHeight="15.6" x14ac:dyDescent="0.2"/>
  <cols>
    <col min="1" max="1" width="7.44140625" customWidth="1"/>
    <col min="2" max="2" width="45" customWidth="1"/>
    <col min="3" max="3" width="18.5546875" style="28" bestFit="1" customWidth="1"/>
    <col min="4" max="7" width="18.5546875" style="11" bestFit="1" customWidth="1"/>
    <col min="8" max="8" width="18.5546875" style="38" bestFit="1" customWidth="1"/>
    <col min="9" max="9" width="11.5546875" customWidth="1"/>
  </cols>
  <sheetData>
    <row r="1" spans="1:8" s="18" customFormat="1" ht="35.1" customHeight="1" x14ac:dyDescent="0.2">
      <c r="A1" s="8" t="s">
        <v>209</v>
      </c>
      <c r="B1" s="8"/>
      <c r="C1" s="36"/>
      <c r="D1" s="16"/>
      <c r="E1" s="16"/>
      <c r="F1" s="16"/>
      <c r="G1" s="16"/>
      <c r="H1" s="37"/>
    </row>
    <row r="2" spans="1:8" s="18" customFormat="1" ht="17.45" customHeight="1" x14ac:dyDescent="0.2">
      <c r="A2" s="13" t="s">
        <v>210</v>
      </c>
      <c r="B2" s="8"/>
      <c r="C2" s="36"/>
      <c r="D2" s="16"/>
      <c r="E2" s="16"/>
      <c r="F2" s="16"/>
      <c r="G2" s="16"/>
      <c r="H2" s="37"/>
    </row>
    <row r="3" spans="1:8" s="22" customFormat="1" ht="15" customHeight="1" x14ac:dyDescent="0.25">
      <c r="A3" s="19" t="s">
        <v>178</v>
      </c>
      <c r="B3" s="19" t="s">
        <v>8</v>
      </c>
      <c r="C3" s="20" t="s">
        <v>9</v>
      </c>
      <c r="D3" s="20" t="s">
        <v>12</v>
      </c>
      <c r="E3" s="20" t="s">
        <v>15</v>
      </c>
      <c r="F3" s="20" t="s">
        <v>18</v>
      </c>
      <c r="G3" s="20" t="s">
        <v>21</v>
      </c>
    </row>
    <row r="4" spans="1:8" ht="15" customHeight="1" x14ac:dyDescent="0.2">
      <c r="A4" s="22" t="s">
        <v>211</v>
      </c>
      <c r="B4" t="s">
        <v>212</v>
      </c>
      <c r="C4" s="11">
        <v>170</v>
      </c>
      <c r="D4" s="11">
        <v>100</v>
      </c>
      <c r="E4" s="11">
        <v>120</v>
      </c>
      <c r="F4" s="11">
        <v>120</v>
      </c>
      <c r="G4" s="11">
        <v>165</v>
      </c>
      <c r="H4"/>
    </row>
    <row r="5" spans="1:8" ht="15" customHeight="1" x14ac:dyDescent="0.2">
      <c r="A5" s="22" t="s">
        <v>213</v>
      </c>
      <c r="B5" t="s">
        <v>214</v>
      </c>
      <c r="C5" s="11">
        <v>425</v>
      </c>
      <c r="D5" s="11">
        <v>445</v>
      </c>
      <c r="E5" s="11">
        <v>670</v>
      </c>
      <c r="F5" s="11">
        <v>595</v>
      </c>
      <c r="G5" s="11">
        <v>590</v>
      </c>
      <c r="H5"/>
    </row>
    <row r="6" spans="1:8" ht="15" customHeight="1" x14ac:dyDescent="0.2">
      <c r="A6" s="22" t="s">
        <v>179</v>
      </c>
      <c r="B6" t="s">
        <v>180</v>
      </c>
      <c r="C6" s="11">
        <v>1630</v>
      </c>
      <c r="D6" s="11">
        <v>1315</v>
      </c>
      <c r="E6" s="11">
        <v>1805</v>
      </c>
      <c r="F6" s="11">
        <v>1850</v>
      </c>
      <c r="G6" s="11">
        <v>2110</v>
      </c>
      <c r="H6"/>
    </row>
    <row r="7" spans="1:8" ht="15" customHeight="1" x14ac:dyDescent="0.2">
      <c r="A7" s="22" t="s">
        <v>181</v>
      </c>
      <c r="B7" t="s">
        <v>182</v>
      </c>
      <c r="C7" s="11">
        <v>8185</v>
      </c>
      <c r="D7" s="11">
        <v>7905</v>
      </c>
      <c r="E7" s="11">
        <v>9575</v>
      </c>
      <c r="F7" s="11">
        <v>7850</v>
      </c>
      <c r="G7" s="11">
        <v>7495</v>
      </c>
      <c r="H7"/>
    </row>
    <row r="8" spans="1:8" ht="15" customHeight="1" x14ac:dyDescent="0.2">
      <c r="A8" s="22" t="s">
        <v>183</v>
      </c>
      <c r="B8" t="s">
        <v>184</v>
      </c>
      <c r="C8" s="11">
        <v>9170</v>
      </c>
      <c r="D8" s="11">
        <v>6915</v>
      </c>
      <c r="E8" s="11">
        <v>7945</v>
      </c>
      <c r="F8" s="11">
        <v>4985</v>
      </c>
      <c r="G8" s="11">
        <v>3290</v>
      </c>
      <c r="H8"/>
    </row>
    <row r="9" spans="1:8" ht="15" customHeight="1" x14ac:dyDescent="0.2">
      <c r="A9" s="30" t="s">
        <v>185</v>
      </c>
      <c r="B9" s="23" t="s">
        <v>186</v>
      </c>
      <c r="C9" s="24">
        <v>5805</v>
      </c>
      <c r="D9" s="24">
        <v>5595</v>
      </c>
      <c r="E9" s="24">
        <v>5785</v>
      </c>
      <c r="F9" s="24">
        <v>5115</v>
      </c>
      <c r="G9" s="24">
        <v>4185</v>
      </c>
      <c r="H9"/>
    </row>
    <row r="10" spans="1:8" ht="15" customHeight="1" x14ac:dyDescent="0.2">
      <c r="A10" s="22" t="s">
        <v>211</v>
      </c>
      <c r="B10" t="s">
        <v>215</v>
      </c>
      <c r="C10" s="11">
        <v>15</v>
      </c>
      <c r="D10" s="11" t="s">
        <v>31</v>
      </c>
      <c r="E10" s="11" t="s">
        <v>31</v>
      </c>
      <c r="F10" s="11" t="s">
        <v>31</v>
      </c>
      <c r="G10" s="11" t="s">
        <v>31</v>
      </c>
      <c r="H10"/>
    </row>
    <row r="11" spans="1:8" ht="15" customHeight="1" x14ac:dyDescent="0.2">
      <c r="A11" s="22" t="s">
        <v>211</v>
      </c>
      <c r="B11" t="s">
        <v>216</v>
      </c>
      <c r="C11" s="11">
        <v>10</v>
      </c>
      <c r="D11" s="11" t="s">
        <v>31</v>
      </c>
      <c r="E11" s="11" t="s">
        <v>31</v>
      </c>
      <c r="F11" s="11" t="s">
        <v>31</v>
      </c>
      <c r="G11" s="11" t="s">
        <v>31</v>
      </c>
      <c r="H11"/>
    </row>
    <row r="12" spans="1:8" ht="15" customHeight="1" x14ac:dyDescent="0.2">
      <c r="A12" s="22" t="s">
        <v>211</v>
      </c>
      <c r="B12" t="s">
        <v>217</v>
      </c>
      <c r="C12" s="11" t="s">
        <v>29</v>
      </c>
      <c r="D12" s="11" t="s">
        <v>31</v>
      </c>
      <c r="E12" s="11" t="s">
        <v>31</v>
      </c>
      <c r="F12" s="11" t="s">
        <v>31</v>
      </c>
      <c r="G12" s="11" t="s">
        <v>31</v>
      </c>
      <c r="H12"/>
    </row>
    <row r="13" spans="1:8" ht="15" customHeight="1" x14ac:dyDescent="0.2">
      <c r="A13" s="22" t="s">
        <v>211</v>
      </c>
      <c r="B13" t="s">
        <v>218</v>
      </c>
      <c r="C13" s="11">
        <v>35</v>
      </c>
      <c r="D13" s="11">
        <v>5</v>
      </c>
      <c r="E13" s="11">
        <v>20</v>
      </c>
      <c r="F13" s="11">
        <v>15</v>
      </c>
      <c r="G13" s="11">
        <v>5</v>
      </c>
      <c r="H13"/>
    </row>
    <row r="14" spans="1:8" ht="15" customHeight="1" x14ac:dyDescent="0.2">
      <c r="A14" s="22" t="s">
        <v>211</v>
      </c>
      <c r="B14" t="s">
        <v>219</v>
      </c>
      <c r="C14" s="11">
        <v>65</v>
      </c>
      <c r="D14" s="11">
        <v>55</v>
      </c>
      <c r="E14" s="11">
        <v>55</v>
      </c>
      <c r="F14" s="11">
        <v>40</v>
      </c>
      <c r="G14" s="11">
        <v>95</v>
      </c>
      <c r="H14"/>
    </row>
    <row r="15" spans="1:8" ht="15" customHeight="1" x14ac:dyDescent="0.2">
      <c r="A15" s="22" t="s">
        <v>211</v>
      </c>
      <c r="B15" t="s">
        <v>220</v>
      </c>
      <c r="C15" s="11">
        <v>20</v>
      </c>
      <c r="D15" s="11">
        <v>15</v>
      </c>
      <c r="E15" s="11">
        <v>25</v>
      </c>
      <c r="F15" s="11">
        <v>35</v>
      </c>
      <c r="G15" s="11">
        <v>20</v>
      </c>
      <c r="H15"/>
    </row>
    <row r="16" spans="1:8" ht="15" customHeight="1" x14ac:dyDescent="0.2">
      <c r="A16" s="22" t="s">
        <v>211</v>
      </c>
      <c r="B16" t="s">
        <v>221</v>
      </c>
      <c r="C16" s="11">
        <v>25</v>
      </c>
      <c r="D16" s="11">
        <v>25</v>
      </c>
      <c r="E16" s="11">
        <v>20</v>
      </c>
      <c r="F16" s="11">
        <v>30</v>
      </c>
      <c r="G16" s="11">
        <v>45</v>
      </c>
      <c r="H16"/>
    </row>
    <row r="17" spans="1:7" customFormat="1" ht="15" customHeight="1" x14ac:dyDescent="0.2">
      <c r="A17" s="22" t="s">
        <v>213</v>
      </c>
      <c r="B17" t="s">
        <v>218</v>
      </c>
      <c r="C17" s="11">
        <v>20</v>
      </c>
      <c r="D17" s="11">
        <v>15</v>
      </c>
      <c r="E17" s="11">
        <v>30</v>
      </c>
      <c r="F17" s="11">
        <v>10</v>
      </c>
      <c r="G17" s="11">
        <v>40</v>
      </c>
    </row>
    <row r="18" spans="1:7" customFormat="1" ht="15" customHeight="1" x14ac:dyDescent="0.2">
      <c r="A18" s="22" t="s">
        <v>213</v>
      </c>
      <c r="B18" t="s">
        <v>219</v>
      </c>
      <c r="C18" s="11">
        <v>90</v>
      </c>
      <c r="D18" s="11">
        <v>135</v>
      </c>
      <c r="E18" s="11">
        <v>155</v>
      </c>
      <c r="F18" s="11">
        <v>110</v>
      </c>
      <c r="G18" s="11">
        <v>175</v>
      </c>
    </row>
    <row r="19" spans="1:7" customFormat="1" ht="15" customHeight="1" x14ac:dyDescent="0.2">
      <c r="A19" s="22" t="s">
        <v>213</v>
      </c>
      <c r="B19" t="s">
        <v>220</v>
      </c>
      <c r="C19" s="11">
        <v>95</v>
      </c>
      <c r="D19" s="11">
        <v>75</v>
      </c>
      <c r="E19" s="11">
        <v>105</v>
      </c>
      <c r="F19" s="11">
        <v>155</v>
      </c>
      <c r="G19" s="11">
        <v>125</v>
      </c>
    </row>
    <row r="20" spans="1:7" customFormat="1" ht="15" customHeight="1" x14ac:dyDescent="0.2">
      <c r="A20" s="22" t="s">
        <v>213</v>
      </c>
      <c r="B20" t="s">
        <v>221</v>
      </c>
      <c r="C20" s="11">
        <v>75</v>
      </c>
      <c r="D20" s="11">
        <v>90</v>
      </c>
      <c r="E20" s="11">
        <v>185</v>
      </c>
      <c r="F20" s="11">
        <v>60</v>
      </c>
      <c r="G20" s="11">
        <v>120</v>
      </c>
    </row>
    <row r="21" spans="1:7" customFormat="1" ht="15" customHeight="1" x14ac:dyDescent="0.2">
      <c r="A21" s="22" t="s">
        <v>213</v>
      </c>
      <c r="B21" t="s">
        <v>222</v>
      </c>
      <c r="C21" s="11">
        <v>85</v>
      </c>
      <c r="D21" s="11">
        <v>90</v>
      </c>
      <c r="E21" s="11">
        <v>150</v>
      </c>
      <c r="F21" s="11">
        <v>60</v>
      </c>
      <c r="G21" s="11">
        <v>55</v>
      </c>
    </row>
    <row r="22" spans="1:7" ht="15" customHeight="1" x14ac:dyDescent="0.2">
      <c r="A22" t="s">
        <v>213</v>
      </c>
      <c r="B22" t="s">
        <v>223</v>
      </c>
      <c r="C22" s="28">
        <v>55</v>
      </c>
      <c r="D22" s="11">
        <v>20</v>
      </c>
      <c r="E22" s="11">
        <v>10</v>
      </c>
      <c r="F22" s="11">
        <v>200</v>
      </c>
      <c r="G22" s="11">
        <v>45</v>
      </c>
    </row>
    <row r="23" spans="1:7" ht="15" x14ac:dyDescent="0.2">
      <c r="A23" t="s">
        <v>213</v>
      </c>
      <c r="B23" t="s">
        <v>224</v>
      </c>
      <c r="C23" s="28" t="s">
        <v>29</v>
      </c>
      <c r="D23" s="11">
        <v>15</v>
      </c>
      <c r="E23" s="11">
        <v>30</v>
      </c>
      <c r="F23" s="11" t="s">
        <v>29</v>
      </c>
      <c r="G23" s="11">
        <v>25</v>
      </c>
    </row>
    <row r="24" spans="1:7" ht="15" x14ac:dyDescent="0.2">
      <c r="A24" t="s">
        <v>179</v>
      </c>
      <c r="B24" t="s">
        <v>225</v>
      </c>
      <c r="C24" s="28">
        <v>160</v>
      </c>
      <c r="D24" s="11">
        <v>95</v>
      </c>
      <c r="E24" s="11">
        <v>130</v>
      </c>
      <c r="F24" s="11">
        <v>175</v>
      </c>
      <c r="G24" s="11">
        <v>170</v>
      </c>
    </row>
    <row r="25" spans="1:7" ht="15" x14ac:dyDescent="0.2">
      <c r="A25" t="s">
        <v>179</v>
      </c>
      <c r="B25" t="s">
        <v>226</v>
      </c>
      <c r="C25" s="28">
        <v>15</v>
      </c>
      <c r="D25" s="11">
        <v>15</v>
      </c>
      <c r="E25" s="11">
        <v>10</v>
      </c>
      <c r="F25" s="11">
        <v>70</v>
      </c>
      <c r="G25" s="11">
        <v>75</v>
      </c>
    </row>
    <row r="26" spans="1:7" ht="15" x14ac:dyDescent="0.2">
      <c r="A26" t="s">
        <v>179</v>
      </c>
      <c r="B26" t="s">
        <v>227</v>
      </c>
      <c r="C26" s="28">
        <v>35</v>
      </c>
      <c r="D26" s="11">
        <v>15</v>
      </c>
      <c r="E26" s="11">
        <v>10</v>
      </c>
      <c r="F26" s="11">
        <v>0</v>
      </c>
      <c r="G26" s="11" t="s">
        <v>31</v>
      </c>
    </row>
    <row r="27" spans="1:7" ht="15" x14ac:dyDescent="0.2">
      <c r="A27" t="s">
        <v>179</v>
      </c>
      <c r="B27" t="s">
        <v>228</v>
      </c>
      <c r="C27" s="28">
        <v>125</v>
      </c>
      <c r="D27" s="11">
        <v>120</v>
      </c>
      <c r="E27" s="11">
        <v>105</v>
      </c>
      <c r="F27" s="11">
        <v>260</v>
      </c>
      <c r="G27" s="11">
        <v>195</v>
      </c>
    </row>
    <row r="28" spans="1:7" ht="15" x14ac:dyDescent="0.2">
      <c r="A28" t="s">
        <v>179</v>
      </c>
      <c r="B28" t="s">
        <v>229</v>
      </c>
      <c r="C28" s="28">
        <v>735</v>
      </c>
      <c r="D28" s="11">
        <v>795</v>
      </c>
      <c r="E28" s="11">
        <v>1180</v>
      </c>
      <c r="F28" s="11">
        <v>960</v>
      </c>
      <c r="G28" s="11">
        <v>1195</v>
      </c>
    </row>
    <row r="29" spans="1:7" ht="15" x14ac:dyDescent="0.2">
      <c r="A29" t="s">
        <v>179</v>
      </c>
      <c r="B29" t="s">
        <v>222</v>
      </c>
      <c r="C29" s="28">
        <v>115</v>
      </c>
      <c r="D29" s="11">
        <v>100</v>
      </c>
      <c r="E29" s="11">
        <v>130</v>
      </c>
      <c r="F29" s="11">
        <v>80</v>
      </c>
      <c r="G29" s="11">
        <v>135</v>
      </c>
    </row>
    <row r="30" spans="1:7" ht="15" x14ac:dyDescent="0.2">
      <c r="A30" t="s">
        <v>179</v>
      </c>
      <c r="B30" t="s">
        <v>230</v>
      </c>
      <c r="C30" s="28">
        <v>20</v>
      </c>
      <c r="D30" s="11">
        <v>25</v>
      </c>
      <c r="E30" s="11">
        <v>20</v>
      </c>
      <c r="F30" s="11">
        <v>15</v>
      </c>
      <c r="G30" s="11">
        <v>0</v>
      </c>
    </row>
    <row r="31" spans="1:7" ht="15" x14ac:dyDescent="0.2">
      <c r="A31" t="s">
        <v>179</v>
      </c>
      <c r="B31" t="s">
        <v>223</v>
      </c>
      <c r="C31" s="28">
        <v>75</v>
      </c>
      <c r="D31" s="11">
        <v>25</v>
      </c>
      <c r="E31" s="11">
        <v>65</v>
      </c>
      <c r="F31" s="11">
        <v>60</v>
      </c>
      <c r="G31" s="11">
        <v>60</v>
      </c>
    </row>
    <row r="32" spans="1:7" ht="15" x14ac:dyDescent="0.2">
      <c r="A32" t="s">
        <v>179</v>
      </c>
      <c r="B32" t="s">
        <v>224</v>
      </c>
      <c r="C32" s="28">
        <v>20</v>
      </c>
      <c r="D32" s="11" t="s">
        <v>29</v>
      </c>
      <c r="E32" s="11">
        <v>45</v>
      </c>
      <c r="F32" s="11">
        <v>15</v>
      </c>
      <c r="G32" s="11">
        <v>55</v>
      </c>
    </row>
    <row r="33" spans="1:7" ht="15" x14ac:dyDescent="0.2">
      <c r="A33" t="s">
        <v>179</v>
      </c>
      <c r="B33" t="s">
        <v>231</v>
      </c>
      <c r="C33" s="28">
        <v>330</v>
      </c>
      <c r="D33" s="11">
        <v>125</v>
      </c>
      <c r="E33" s="11">
        <v>110</v>
      </c>
      <c r="F33" s="11">
        <v>225</v>
      </c>
      <c r="G33" s="11">
        <v>230</v>
      </c>
    </row>
    <row r="34" spans="1:7" ht="15" x14ac:dyDescent="0.2">
      <c r="A34" t="s">
        <v>181</v>
      </c>
      <c r="B34" t="s">
        <v>225</v>
      </c>
      <c r="C34" s="28">
        <v>1170</v>
      </c>
      <c r="D34" s="11">
        <v>1305</v>
      </c>
      <c r="E34" s="11">
        <v>1380</v>
      </c>
      <c r="F34" s="11">
        <v>1255</v>
      </c>
      <c r="G34" s="11">
        <v>1125</v>
      </c>
    </row>
    <row r="35" spans="1:7" ht="15" x14ac:dyDescent="0.2">
      <c r="A35" t="s">
        <v>181</v>
      </c>
      <c r="B35" t="s">
        <v>226</v>
      </c>
      <c r="C35" s="28">
        <v>25</v>
      </c>
      <c r="D35" s="11">
        <v>40</v>
      </c>
      <c r="E35" s="11">
        <v>150</v>
      </c>
      <c r="F35" s="11">
        <v>105</v>
      </c>
      <c r="G35" s="11">
        <v>90</v>
      </c>
    </row>
    <row r="36" spans="1:7" ht="15" x14ac:dyDescent="0.2">
      <c r="A36" t="s">
        <v>181</v>
      </c>
      <c r="B36" t="s">
        <v>227</v>
      </c>
      <c r="C36" s="28">
        <v>20</v>
      </c>
      <c r="D36" s="11">
        <v>5</v>
      </c>
      <c r="E36" s="11" t="s">
        <v>29</v>
      </c>
      <c r="F36" s="11">
        <v>0</v>
      </c>
      <c r="G36" s="11" t="s">
        <v>31</v>
      </c>
    </row>
    <row r="37" spans="1:7" ht="15" x14ac:dyDescent="0.2">
      <c r="A37" t="s">
        <v>181</v>
      </c>
      <c r="B37" t="s">
        <v>232</v>
      </c>
      <c r="C37" s="28">
        <v>0</v>
      </c>
      <c r="D37" s="11">
        <v>0</v>
      </c>
      <c r="E37" s="11">
        <v>0</v>
      </c>
      <c r="F37" s="11">
        <v>15</v>
      </c>
      <c r="G37" s="11">
        <v>5</v>
      </c>
    </row>
    <row r="38" spans="1:7" ht="15" x14ac:dyDescent="0.2">
      <c r="A38" t="s">
        <v>181</v>
      </c>
      <c r="B38" t="s">
        <v>228</v>
      </c>
      <c r="C38" s="28">
        <v>2605</v>
      </c>
      <c r="D38" s="11">
        <v>2685</v>
      </c>
      <c r="E38" s="11">
        <v>3220</v>
      </c>
      <c r="F38" s="11">
        <v>2580</v>
      </c>
      <c r="G38" s="11">
        <v>2530</v>
      </c>
    </row>
    <row r="39" spans="1:7" ht="15" x14ac:dyDescent="0.2">
      <c r="A39" t="s">
        <v>181</v>
      </c>
      <c r="B39" t="s">
        <v>233</v>
      </c>
      <c r="C39" s="28">
        <v>0</v>
      </c>
      <c r="D39" s="11">
        <v>10</v>
      </c>
      <c r="E39" s="11" t="s">
        <v>29</v>
      </c>
      <c r="F39" s="11">
        <v>0</v>
      </c>
      <c r="G39" s="11" t="s">
        <v>29</v>
      </c>
    </row>
    <row r="40" spans="1:7" ht="15" x14ac:dyDescent="0.2">
      <c r="A40" t="s">
        <v>181</v>
      </c>
      <c r="B40" t="s">
        <v>234</v>
      </c>
      <c r="C40" s="28">
        <v>945</v>
      </c>
      <c r="D40" s="11">
        <v>310</v>
      </c>
      <c r="E40" s="11">
        <v>280</v>
      </c>
      <c r="F40" s="11">
        <v>60</v>
      </c>
      <c r="G40" s="11" t="s">
        <v>31</v>
      </c>
    </row>
    <row r="41" spans="1:7" ht="15" x14ac:dyDescent="0.2">
      <c r="A41" t="s">
        <v>181</v>
      </c>
      <c r="B41" t="s">
        <v>235</v>
      </c>
      <c r="C41" s="28">
        <v>90</v>
      </c>
      <c r="D41" s="11">
        <v>70</v>
      </c>
      <c r="E41" s="11">
        <v>20</v>
      </c>
      <c r="F41" s="11">
        <v>40</v>
      </c>
      <c r="G41" s="11">
        <v>0</v>
      </c>
    </row>
    <row r="42" spans="1:7" ht="15" x14ac:dyDescent="0.2">
      <c r="A42" t="s">
        <v>181</v>
      </c>
      <c r="B42" t="s">
        <v>229</v>
      </c>
      <c r="C42" s="28">
        <v>1510</v>
      </c>
      <c r="D42" s="11">
        <v>1470</v>
      </c>
      <c r="E42" s="11">
        <v>2225</v>
      </c>
      <c r="F42" s="11">
        <v>1675</v>
      </c>
      <c r="G42" s="11">
        <v>1685</v>
      </c>
    </row>
    <row r="43" spans="1:7" ht="15" x14ac:dyDescent="0.2">
      <c r="A43" t="s">
        <v>181</v>
      </c>
      <c r="B43" t="s">
        <v>222</v>
      </c>
      <c r="C43" s="28">
        <v>350</v>
      </c>
      <c r="D43" s="11">
        <v>335</v>
      </c>
      <c r="E43" s="11">
        <v>370</v>
      </c>
      <c r="F43" s="11">
        <v>260</v>
      </c>
      <c r="G43" s="11">
        <v>335</v>
      </c>
    </row>
    <row r="44" spans="1:7" ht="15" x14ac:dyDescent="0.2">
      <c r="A44" t="s">
        <v>181</v>
      </c>
      <c r="B44" t="s">
        <v>236</v>
      </c>
      <c r="C44" s="28">
        <v>445</v>
      </c>
      <c r="D44" s="11">
        <v>435</v>
      </c>
      <c r="E44" s="11">
        <v>665</v>
      </c>
      <c r="F44" s="11">
        <v>730</v>
      </c>
      <c r="G44" s="11">
        <v>735</v>
      </c>
    </row>
    <row r="45" spans="1:7" ht="15" x14ac:dyDescent="0.2">
      <c r="A45" t="s">
        <v>181</v>
      </c>
      <c r="B45" t="s">
        <v>237</v>
      </c>
      <c r="C45" s="28">
        <v>15</v>
      </c>
      <c r="D45" s="11">
        <v>20</v>
      </c>
      <c r="E45" s="11" t="s">
        <v>29</v>
      </c>
      <c r="F45" s="11">
        <v>10</v>
      </c>
      <c r="G45" s="11">
        <v>0</v>
      </c>
    </row>
    <row r="46" spans="1:7" ht="15" x14ac:dyDescent="0.2">
      <c r="A46" t="s">
        <v>181</v>
      </c>
      <c r="B46" t="s">
        <v>238</v>
      </c>
      <c r="C46" s="28">
        <v>5</v>
      </c>
      <c r="D46" s="11">
        <v>20</v>
      </c>
      <c r="E46" s="11">
        <v>65</v>
      </c>
      <c r="F46" s="11">
        <v>130</v>
      </c>
      <c r="G46" s="11">
        <v>110</v>
      </c>
    </row>
    <row r="47" spans="1:7" ht="15" x14ac:dyDescent="0.2">
      <c r="A47" t="s">
        <v>181</v>
      </c>
      <c r="B47" t="s">
        <v>230</v>
      </c>
      <c r="C47" s="28">
        <v>95</v>
      </c>
      <c r="D47" s="11">
        <v>85</v>
      </c>
      <c r="E47" s="11">
        <v>160</v>
      </c>
      <c r="F47" s="11">
        <v>50</v>
      </c>
      <c r="G47" s="11">
        <v>80</v>
      </c>
    </row>
    <row r="48" spans="1:7" ht="15" x14ac:dyDescent="0.2">
      <c r="A48" t="s">
        <v>181</v>
      </c>
      <c r="B48" t="s">
        <v>223</v>
      </c>
      <c r="C48" s="28">
        <v>300</v>
      </c>
      <c r="D48" s="11">
        <v>355</v>
      </c>
      <c r="E48" s="11">
        <v>405</v>
      </c>
      <c r="F48" s="11">
        <v>305</v>
      </c>
      <c r="G48" s="11">
        <v>175</v>
      </c>
    </row>
    <row r="49" spans="1:7" ht="15" x14ac:dyDescent="0.2">
      <c r="A49" t="s">
        <v>181</v>
      </c>
      <c r="B49" t="s">
        <v>224</v>
      </c>
      <c r="C49" s="28">
        <v>50</v>
      </c>
      <c r="D49" s="11">
        <v>70</v>
      </c>
      <c r="E49" s="11">
        <v>80</v>
      </c>
      <c r="F49" s="11">
        <v>200</v>
      </c>
      <c r="G49" s="11">
        <v>280</v>
      </c>
    </row>
    <row r="50" spans="1:7" ht="15" x14ac:dyDescent="0.2">
      <c r="A50" t="s">
        <v>181</v>
      </c>
      <c r="B50" t="s">
        <v>231</v>
      </c>
      <c r="C50" s="28">
        <v>555</v>
      </c>
      <c r="D50" s="11">
        <v>690</v>
      </c>
      <c r="E50" s="11">
        <v>545</v>
      </c>
      <c r="F50" s="11">
        <v>435</v>
      </c>
      <c r="G50" s="11">
        <v>345</v>
      </c>
    </row>
    <row r="51" spans="1:7" ht="15" x14ac:dyDescent="0.2">
      <c r="A51" t="s">
        <v>183</v>
      </c>
      <c r="B51" t="s">
        <v>239</v>
      </c>
      <c r="C51" s="28">
        <v>570</v>
      </c>
      <c r="D51" s="11">
        <v>590</v>
      </c>
      <c r="E51" s="11">
        <v>520</v>
      </c>
      <c r="F51" s="11">
        <v>270</v>
      </c>
      <c r="G51" s="11">
        <v>85</v>
      </c>
    </row>
    <row r="52" spans="1:7" ht="15" x14ac:dyDescent="0.2">
      <c r="A52" t="s">
        <v>183</v>
      </c>
      <c r="B52" t="s">
        <v>225</v>
      </c>
      <c r="C52" s="28">
        <v>1415</v>
      </c>
      <c r="D52" s="11">
        <v>860</v>
      </c>
      <c r="E52" s="11">
        <v>1210</v>
      </c>
      <c r="F52" s="11">
        <v>905</v>
      </c>
      <c r="G52" s="11">
        <v>385</v>
      </c>
    </row>
    <row r="53" spans="1:7" ht="15" x14ac:dyDescent="0.2">
      <c r="A53" t="s">
        <v>183</v>
      </c>
      <c r="B53" t="s">
        <v>226</v>
      </c>
      <c r="C53" s="28">
        <v>190</v>
      </c>
      <c r="D53" s="11">
        <v>205</v>
      </c>
      <c r="E53" s="11">
        <v>255</v>
      </c>
      <c r="F53" s="11">
        <v>115</v>
      </c>
      <c r="G53" s="11">
        <v>135</v>
      </c>
    </row>
    <row r="54" spans="1:7" ht="15" x14ac:dyDescent="0.2">
      <c r="A54" t="s">
        <v>183</v>
      </c>
      <c r="B54" t="s">
        <v>227</v>
      </c>
      <c r="C54" s="28">
        <v>0</v>
      </c>
      <c r="D54" s="11" t="s">
        <v>29</v>
      </c>
      <c r="E54" s="11" t="s">
        <v>31</v>
      </c>
      <c r="F54" s="11" t="s">
        <v>31</v>
      </c>
      <c r="G54" s="11" t="s">
        <v>31</v>
      </c>
    </row>
    <row r="55" spans="1:7" ht="15" x14ac:dyDescent="0.2">
      <c r="A55" t="s">
        <v>183</v>
      </c>
      <c r="B55" t="s">
        <v>240</v>
      </c>
      <c r="C55" s="28">
        <v>565</v>
      </c>
      <c r="D55" s="11">
        <v>495</v>
      </c>
      <c r="E55" s="11">
        <v>805</v>
      </c>
      <c r="F55" s="11">
        <v>675</v>
      </c>
      <c r="G55" s="11">
        <v>610</v>
      </c>
    </row>
    <row r="56" spans="1:7" ht="15" x14ac:dyDescent="0.2">
      <c r="A56" t="s">
        <v>183</v>
      </c>
      <c r="B56" t="s">
        <v>234</v>
      </c>
      <c r="C56" s="28">
        <v>1600</v>
      </c>
      <c r="D56" s="11">
        <v>1195</v>
      </c>
      <c r="E56" s="11">
        <v>1230</v>
      </c>
      <c r="F56" s="11">
        <v>130</v>
      </c>
      <c r="G56" s="11" t="s">
        <v>31</v>
      </c>
    </row>
    <row r="57" spans="1:7" ht="15" x14ac:dyDescent="0.2">
      <c r="A57" t="s">
        <v>183</v>
      </c>
      <c r="B57" t="s">
        <v>229</v>
      </c>
      <c r="C57" s="28">
        <v>25</v>
      </c>
      <c r="D57" s="11">
        <v>25</v>
      </c>
      <c r="E57" s="11" t="s">
        <v>31</v>
      </c>
      <c r="F57" s="11" t="s">
        <v>31</v>
      </c>
      <c r="G57" s="11" t="s">
        <v>31</v>
      </c>
    </row>
    <row r="58" spans="1:7" ht="15" x14ac:dyDescent="0.2">
      <c r="A58" t="s">
        <v>183</v>
      </c>
      <c r="B58" t="s">
        <v>222</v>
      </c>
      <c r="C58" s="28">
        <v>740</v>
      </c>
      <c r="D58" s="11">
        <v>670</v>
      </c>
      <c r="E58" s="11">
        <v>800</v>
      </c>
      <c r="F58" s="11">
        <v>1025</v>
      </c>
      <c r="G58" s="11">
        <v>735</v>
      </c>
    </row>
    <row r="59" spans="1:7" ht="15" x14ac:dyDescent="0.2">
      <c r="A59" t="s">
        <v>183</v>
      </c>
      <c r="B59" t="s">
        <v>236</v>
      </c>
      <c r="C59" s="28">
        <v>850</v>
      </c>
      <c r="D59" s="11">
        <v>500</v>
      </c>
      <c r="E59" s="11">
        <v>430</v>
      </c>
      <c r="F59" s="11">
        <v>240</v>
      </c>
      <c r="G59" s="11">
        <v>165</v>
      </c>
    </row>
    <row r="60" spans="1:7" ht="15" x14ac:dyDescent="0.2">
      <c r="A60" t="s">
        <v>183</v>
      </c>
      <c r="B60" t="s">
        <v>237</v>
      </c>
      <c r="C60" s="28">
        <v>20</v>
      </c>
      <c r="D60" s="11">
        <v>20</v>
      </c>
      <c r="E60" s="11">
        <v>35</v>
      </c>
      <c r="F60" s="11">
        <v>30</v>
      </c>
      <c r="G60" s="11">
        <v>0</v>
      </c>
    </row>
    <row r="61" spans="1:7" ht="15" x14ac:dyDescent="0.2">
      <c r="A61" t="s">
        <v>183</v>
      </c>
      <c r="B61" t="s">
        <v>230</v>
      </c>
      <c r="C61" s="28">
        <v>165</v>
      </c>
      <c r="D61" s="11">
        <v>145</v>
      </c>
      <c r="E61" s="11">
        <v>210</v>
      </c>
      <c r="F61" s="11">
        <v>20</v>
      </c>
      <c r="G61" s="11">
        <v>30</v>
      </c>
    </row>
    <row r="62" spans="1:7" ht="15" x14ac:dyDescent="0.2">
      <c r="A62" t="s">
        <v>183</v>
      </c>
      <c r="B62" t="s">
        <v>223</v>
      </c>
      <c r="C62" s="28">
        <v>720</v>
      </c>
      <c r="D62" s="11">
        <v>735</v>
      </c>
      <c r="E62" s="11">
        <v>730</v>
      </c>
      <c r="F62" s="11">
        <v>650</v>
      </c>
      <c r="G62" s="11">
        <v>540</v>
      </c>
    </row>
    <row r="63" spans="1:7" ht="15" x14ac:dyDescent="0.2">
      <c r="A63" t="s">
        <v>183</v>
      </c>
      <c r="B63" t="s">
        <v>231</v>
      </c>
      <c r="C63" s="28">
        <v>2300</v>
      </c>
      <c r="D63" s="11">
        <v>1480</v>
      </c>
      <c r="E63" s="11">
        <v>1715</v>
      </c>
      <c r="F63" s="11">
        <v>915</v>
      </c>
      <c r="G63" s="11">
        <v>610</v>
      </c>
    </row>
    <row r="64" spans="1:7" ht="15" x14ac:dyDescent="0.2">
      <c r="A64" t="s">
        <v>185</v>
      </c>
      <c r="B64" t="s">
        <v>225</v>
      </c>
      <c r="C64" s="28">
        <v>660</v>
      </c>
      <c r="D64" s="11">
        <v>550</v>
      </c>
      <c r="E64" s="11">
        <v>650</v>
      </c>
      <c r="F64" s="11">
        <v>810</v>
      </c>
      <c r="G64" s="11">
        <v>675</v>
      </c>
    </row>
    <row r="65" spans="1:7" ht="15" x14ac:dyDescent="0.2">
      <c r="A65" t="s">
        <v>185</v>
      </c>
      <c r="B65" t="s">
        <v>240</v>
      </c>
      <c r="C65" s="28">
        <v>3530</v>
      </c>
      <c r="D65" s="11">
        <v>3430</v>
      </c>
      <c r="E65" s="11">
        <v>3360</v>
      </c>
      <c r="F65" s="11">
        <v>2760</v>
      </c>
      <c r="G65" s="11">
        <v>2140</v>
      </c>
    </row>
    <row r="66" spans="1:7" ht="15" x14ac:dyDescent="0.2">
      <c r="A66" t="s">
        <v>185</v>
      </c>
      <c r="B66" t="s">
        <v>229</v>
      </c>
      <c r="C66" s="28">
        <v>30</v>
      </c>
      <c r="D66" s="11" t="s">
        <v>29</v>
      </c>
      <c r="E66" s="11" t="s">
        <v>31</v>
      </c>
      <c r="F66" s="11" t="s">
        <v>31</v>
      </c>
      <c r="G66" s="11" t="s">
        <v>31</v>
      </c>
    </row>
    <row r="67" spans="1:7" ht="15" x14ac:dyDescent="0.2">
      <c r="A67" t="s">
        <v>185</v>
      </c>
      <c r="B67" t="s">
        <v>222</v>
      </c>
      <c r="C67" s="28">
        <v>1390</v>
      </c>
      <c r="D67" s="11">
        <v>1405</v>
      </c>
      <c r="E67" s="11">
        <v>1605</v>
      </c>
      <c r="F67" s="11">
        <v>1435</v>
      </c>
      <c r="G67" s="11">
        <v>1275</v>
      </c>
    </row>
    <row r="68" spans="1:7" ht="15" x14ac:dyDescent="0.2">
      <c r="A68" t="s">
        <v>185</v>
      </c>
      <c r="B68" t="s">
        <v>230</v>
      </c>
      <c r="C68" s="28">
        <v>15</v>
      </c>
      <c r="D68" s="11" t="s">
        <v>29</v>
      </c>
      <c r="E68" s="11">
        <v>15</v>
      </c>
      <c r="F68" s="11">
        <v>15</v>
      </c>
      <c r="G68" s="11">
        <v>15</v>
      </c>
    </row>
    <row r="69" spans="1:7" ht="15" x14ac:dyDescent="0.2">
      <c r="A69" t="s">
        <v>185</v>
      </c>
      <c r="B69" t="s">
        <v>223</v>
      </c>
      <c r="C69" s="28">
        <v>135</v>
      </c>
      <c r="D69" s="11">
        <v>125</v>
      </c>
      <c r="E69" s="11">
        <v>125</v>
      </c>
      <c r="F69" s="11">
        <v>65</v>
      </c>
      <c r="G69" s="11">
        <v>30</v>
      </c>
    </row>
    <row r="70" spans="1:7" ht="15" x14ac:dyDescent="0.2">
      <c r="A70" t="s">
        <v>185</v>
      </c>
      <c r="B70" t="s">
        <v>241</v>
      </c>
      <c r="C70" s="28">
        <v>40</v>
      </c>
      <c r="D70" s="11">
        <v>85</v>
      </c>
      <c r="E70" s="11">
        <v>35</v>
      </c>
      <c r="F70" s="11">
        <v>30</v>
      </c>
      <c r="G70" s="11">
        <v>45</v>
      </c>
    </row>
  </sheetData>
  <pageMargins left="0.70000000000000007" right="0.70000000000000007" top="0.75" bottom="0.75" header="0.30000000000000004" footer="0.30000000000000004"/>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workbookViewId="0"/>
  </sheetViews>
  <sheetFormatPr defaultColWidth="11.5546875" defaultRowHeight="15" x14ac:dyDescent="0.2"/>
  <cols>
    <col min="1" max="1" width="7.44140625" customWidth="1"/>
    <col min="2" max="2" width="54.6640625" bestFit="1" customWidth="1"/>
    <col min="3" max="7" width="18.5546875" style="11" bestFit="1" customWidth="1"/>
    <col min="8" max="8" width="11.5546875" customWidth="1"/>
  </cols>
  <sheetData>
    <row r="1" spans="1:7" ht="35.1" customHeight="1" x14ac:dyDescent="0.2">
      <c r="A1" s="8" t="s">
        <v>242</v>
      </c>
    </row>
    <row r="2" spans="1:7" ht="17.45" customHeight="1" x14ac:dyDescent="0.2">
      <c r="A2" s="13" t="s">
        <v>210</v>
      </c>
    </row>
    <row r="3" spans="1:7" s="22" customFormat="1" ht="15" customHeight="1" x14ac:dyDescent="0.25">
      <c r="A3" s="19" t="s">
        <v>178</v>
      </c>
      <c r="B3" s="19" t="s">
        <v>8</v>
      </c>
      <c r="C3" s="20" t="s">
        <v>9</v>
      </c>
      <c r="D3" s="20" t="s">
        <v>12</v>
      </c>
      <c r="E3" s="20" t="s">
        <v>15</v>
      </c>
      <c r="F3" s="20" t="s">
        <v>18</v>
      </c>
      <c r="G3" s="20" t="s">
        <v>21</v>
      </c>
    </row>
    <row r="4" spans="1:7" ht="15" customHeight="1" x14ac:dyDescent="0.2">
      <c r="A4" s="22" t="s">
        <v>179</v>
      </c>
      <c r="B4" t="s">
        <v>180</v>
      </c>
      <c r="C4" s="11">
        <v>25</v>
      </c>
      <c r="D4" s="11">
        <v>10</v>
      </c>
      <c r="E4" s="11">
        <v>85</v>
      </c>
      <c r="F4" s="11" t="s">
        <v>29</v>
      </c>
      <c r="G4" s="11" t="s">
        <v>29</v>
      </c>
    </row>
    <row r="5" spans="1:7" ht="15" customHeight="1" x14ac:dyDescent="0.2">
      <c r="A5" s="22" t="s">
        <v>181</v>
      </c>
      <c r="B5" t="s">
        <v>182</v>
      </c>
      <c r="C5" s="11">
        <v>1710</v>
      </c>
      <c r="D5" s="11">
        <v>1925</v>
      </c>
      <c r="E5" s="11">
        <v>1520</v>
      </c>
      <c r="F5" s="11">
        <v>1075</v>
      </c>
      <c r="G5" s="11">
        <v>910</v>
      </c>
    </row>
    <row r="6" spans="1:7" ht="15" customHeight="1" x14ac:dyDescent="0.2">
      <c r="A6" s="22" t="s">
        <v>183</v>
      </c>
      <c r="B6" t="s">
        <v>184</v>
      </c>
      <c r="C6" s="11">
        <v>4900</v>
      </c>
      <c r="D6" s="11">
        <v>3810</v>
      </c>
      <c r="E6" s="11">
        <v>3260</v>
      </c>
      <c r="F6" s="11">
        <v>2085</v>
      </c>
      <c r="G6" s="11">
        <v>1505</v>
      </c>
    </row>
    <row r="7" spans="1:7" ht="15" customHeight="1" x14ac:dyDescent="0.2">
      <c r="A7" s="30" t="s">
        <v>185</v>
      </c>
      <c r="B7" s="23" t="s">
        <v>186</v>
      </c>
      <c r="C7" s="24">
        <v>4475</v>
      </c>
      <c r="D7" s="24">
        <v>3735</v>
      </c>
      <c r="E7" s="24">
        <v>2960</v>
      </c>
      <c r="F7" s="24">
        <v>1295</v>
      </c>
      <c r="G7" s="24">
        <v>1120</v>
      </c>
    </row>
    <row r="8" spans="1:7" ht="15" customHeight="1" x14ac:dyDescent="0.2">
      <c r="A8" s="22" t="s">
        <v>179</v>
      </c>
      <c r="B8" t="s">
        <v>243</v>
      </c>
      <c r="C8" s="11">
        <v>25</v>
      </c>
      <c r="D8" s="11">
        <v>10</v>
      </c>
      <c r="E8" s="11">
        <v>85</v>
      </c>
      <c r="F8" s="11" t="s">
        <v>29</v>
      </c>
      <c r="G8" s="11" t="s">
        <v>29</v>
      </c>
    </row>
    <row r="9" spans="1:7" ht="15" customHeight="1" x14ac:dyDescent="0.2">
      <c r="A9" s="22" t="s">
        <v>181</v>
      </c>
      <c r="B9" t="s">
        <v>244</v>
      </c>
      <c r="C9" s="11">
        <v>0</v>
      </c>
      <c r="D9" s="11">
        <v>15</v>
      </c>
      <c r="E9" s="11">
        <v>0</v>
      </c>
      <c r="F9" s="11">
        <v>5</v>
      </c>
      <c r="G9" s="11">
        <v>10</v>
      </c>
    </row>
    <row r="10" spans="1:7" x14ac:dyDescent="0.2">
      <c r="A10" s="22" t="s">
        <v>181</v>
      </c>
      <c r="B10" t="s">
        <v>245</v>
      </c>
      <c r="C10" s="11">
        <v>430</v>
      </c>
      <c r="D10" s="11">
        <v>540</v>
      </c>
      <c r="E10" s="11">
        <v>290</v>
      </c>
      <c r="F10" s="11">
        <v>140</v>
      </c>
      <c r="G10" s="11">
        <v>100</v>
      </c>
    </row>
    <row r="11" spans="1:7" x14ac:dyDescent="0.2">
      <c r="A11" s="22" t="s">
        <v>181</v>
      </c>
      <c r="B11" t="s">
        <v>246</v>
      </c>
      <c r="C11" s="11">
        <v>25</v>
      </c>
      <c r="D11" s="11">
        <v>25</v>
      </c>
      <c r="E11" s="11">
        <v>20</v>
      </c>
      <c r="F11" s="11">
        <v>20</v>
      </c>
      <c r="G11" s="11">
        <v>5</v>
      </c>
    </row>
    <row r="12" spans="1:7" x14ac:dyDescent="0.2">
      <c r="A12" s="22" t="s">
        <v>181</v>
      </c>
      <c r="B12" t="s">
        <v>247</v>
      </c>
      <c r="C12" s="11" t="s">
        <v>29</v>
      </c>
      <c r="D12" s="11">
        <v>40</v>
      </c>
      <c r="E12" s="11">
        <v>0</v>
      </c>
      <c r="F12" s="11">
        <v>0</v>
      </c>
      <c r="G12" s="11">
        <v>0</v>
      </c>
    </row>
    <row r="13" spans="1:7" x14ac:dyDescent="0.2">
      <c r="A13" s="22" t="s">
        <v>181</v>
      </c>
      <c r="B13" t="s">
        <v>248</v>
      </c>
      <c r="C13" s="11">
        <v>325</v>
      </c>
      <c r="D13" s="11">
        <v>280</v>
      </c>
      <c r="E13" s="11">
        <v>215</v>
      </c>
      <c r="F13" s="11">
        <v>155</v>
      </c>
      <c r="G13" s="11">
        <v>235</v>
      </c>
    </row>
    <row r="14" spans="1:7" x14ac:dyDescent="0.2">
      <c r="A14" s="22" t="s">
        <v>181</v>
      </c>
      <c r="B14" t="s">
        <v>249</v>
      </c>
      <c r="C14" s="11">
        <v>0</v>
      </c>
      <c r="D14" s="11">
        <v>0</v>
      </c>
      <c r="E14" s="11">
        <v>35</v>
      </c>
      <c r="F14" s="11">
        <v>55</v>
      </c>
      <c r="G14" s="11" t="s">
        <v>29</v>
      </c>
    </row>
    <row r="15" spans="1:7" x14ac:dyDescent="0.2">
      <c r="A15" s="22" t="s">
        <v>181</v>
      </c>
      <c r="B15" t="s">
        <v>250</v>
      </c>
      <c r="C15" s="11">
        <v>45</v>
      </c>
      <c r="D15" s="11">
        <v>30</v>
      </c>
      <c r="E15" s="11">
        <v>0</v>
      </c>
      <c r="F15" s="11" t="s">
        <v>31</v>
      </c>
      <c r="G15" s="11" t="s">
        <v>31</v>
      </c>
    </row>
    <row r="16" spans="1:7" x14ac:dyDescent="0.2">
      <c r="A16" s="22" t="s">
        <v>181</v>
      </c>
      <c r="B16" t="s">
        <v>251</v>
      </c>
      <c r="C16" s="11">
        <v>15</v>
      </c>
      <c r="D16" s="11">
        <v>25</v>
      </c>
      <c r="E16" s="11">
        <v>30</v>
      </c>
      <c r="F16" s="11">
        <v>60</v>
      </c>
      <c r="G16" s="11">
        <v>60</v>
      </c>
    </row>
    <row r="17" spans="1:7" x14ac:dyDescent="0.2">
      <c r="A17" s="22" t="s">
        <v>181</v>
      </c>
      <c r="B17" t="s">
        <v>201</v>
      </c>
      <c r="C17" s="11">
        <v>65</v>
      </c>
      <c r="D17" s="11">
        <v>25</v>
      </c>
      <c r="E17" s="11">
        <v>60</v>
      </c>
      <c r="F17" s="11">
        <v>55</v>
      </c>
      <c r="G17" s="11">
        <v>25</v>
      </c>
    </row>
    <row r="18" spans="1:7" x14ac:dyDescent="0.2">
      <c r="A18" s="22" t="s">
        <v>181</v>
      </c>
      <c r="B18" t="s">
        <v>252</v>
      </c>
      <c r="C18" s="11">
        <v>30</v>
      </c>
      <c r="D18" s="11">
        <v>25</v>
      </c>
      <c r="E18" s="11">
        <v>10</v>
      </c>
      <c r="F18" s="11" t="s">
        <v>31</v>
      </c>
      <c r="G18" s="11" t="s">
        <v>31</v>
      </c>
    </row>
    <row r="19" spans="1:7" x14ac:dyDescent="0.2">
      <c r="A19" s="22" t="s">
        <v>181</v>
      </c>
      <c r="B19" t="s">
        <v>253</v>
      </c>
      <c r="C19" s="11">
        <v>45</v>
      </c>
      <c r="D19" s="11">
        <v>55</v>
      </c>
      <c r="E19" s="11">
        <v>55</v>
      </c>
      <c r="F19" s="11">
        <v>40</v>
      </c>
      <c r="G19" s="11">
        <v>55</v>
      </c>
    </row>
    <row r="20" spans="1:7" x14ac:dyDescent="0.2">
      <c r="A20" s="22" t="s">
        <v>181</v>
      </c>
      <c r="B20" t="s">
        <v>136</v>
      </c>
      <c r="C20" s="11">
        <v>95</v>
      </c>
      <c r="D20" s="11">
        <v>95</v>
      </c>
      <c r="E20" s="11">
        <v>145</v>
      </c>
      <c r="F20" s="11">
        <v>100</v>
      </c>
      <c r="G20" s="11">
        <v>75</v>
      </c>
    </row>
    <row r="21" spans="1:7" x14ac:dyDescent="0.2">
      <c r="A21" s="22" t="s">
        <v>181</v>
      </c>
      <c r="B21" t="s">
        <v>254</v>
      </c>
      <c r="C21" s="11">
        <v>0</v>
      </c>
      <c r="D21" s="11">
        <v>15</v>
      </c>
      <c r="E21" s="11">
        <v>0</v>
      </c>
      <c r="F21" s="11" t="s">
        <v>31</v>
      </c>
      <c r="G21" s="11" t="s">
        <v>31</v>
      </c>
    </row>
    <row r="22" spans="1:7" x14ac:dyDescent="0.2">
      <c r="A22" s="22" t="s">
        <v>181</v>
      </c>
      <c r="B22" t="s">
        <v>255</v>
      </c>
      <c r="C22" s="11">
        <v>40</v>
      </c>
      <c r="D22" s="11">
        <v>10</v>
      </c>
      <c r="E22" s="11">
        <v>20</v>
      </c>
      <c r="F22" s="11">
        <v>15</v>
      </c>
      <c r="G22" s="11">
        <v>0</v>
      </c>
    </row>
    <row r="23" spans="1:7" x14ac:dyDescent="0.2">
      <c r="A23" s="22" t="s">
        <v>181</v>
      </c>
      <c r="B23" t="s">
        <v>256</v>
      </c>
      <c r="C23" s="11" t="s">
        <v>31</v>
      </c>
      <c r="D23" s="11">
        <v>0</v>
      </c>
      <c r="E23" s="11">
        <v>0</v>
      </c>
      <c r="F23" s="11">
        <v>25</v>
      </c>
      <c r="G23" s="11">
        <v>35</v>
      </c>
    </row>
    <row r="24" spans="1:7" x14ac:dyDescent="0.2">
      <c r="A24" s="22" t="s">
        <v>181</v>
      </c>
      <c r="B24" t="s">
        <v>257</v>
      </c>
      <c r="C24" s="11">
        <v>20</v>
      </c>
      <c r="D24" s="11" t="s">
        <v>29</v>
      </c>
      <c r="E24" s="11" t="s">
        <v>29</v>
      </c>
      <c r="F24" s="11">
        <v>0</v>
      </c>
      <c r="G24" s="11" t="s">
        <v>29</v>
      </c>
    </row>
    <row r="25" spans="1:7" x14ac:dyDescent="0.2">
      <c r="A25" s="22" t="s">
        <v>181</v>
      </c>
      <c r="B25" t="s">
        <v>258</v>
      </c>
      <c r="C25" s="11">
        <v>30</v>
      </c>
      <c r="D25" s="11">
        <v>60</v>
      </c>
      <c r="E25" s="11">
        <v>155</v>
      </c>
      <c r="F25" s="11">
        <v>105</v>
      </c>
      <c r="G25" s="11">
        <v>110</v>
      </c>
    </row>
    <row r="26" spans="1:7" x14ac:dyDescent="0.2">
      <c r="A26" s="22" t="s">
        <v>181</v>
      </c>
      <c r="B26" t="s">
        <v>259</v>
      </c>
      <c r="C26" s="11" t="s">
        <v>29</v>
      </c>
      <c r="D26" s="11">
        <v>25</v>
      </c>
      <c r="E26" s="11">
        <v>10</v>
      </c>
      <c r="F26" s="11">
        <v>0</v>
      </c>
      <c r="G26" s="11">
        <v>0</v>
      </c>
    </row>
    <row r="27" spans="1:7" x14ac:dyDescent="0.2">
      <c r="A27" s="22" t="s">
        <v>181</v>
      </c>
      <c r="B27" t="s">
        <v>260</v>
      </c>
      <c r="C27" s="11">
        <v>0</v>
      </c>
      <c r="D27" s="11">
        <v>0</v>
      </c>
      <c r="E27" s="11" t="s">
        <v>29</v>
      </c>
      <c r="F27" s="11">
        <v>5</v>
      </c>
      <c r="G27" s="11">
        <v>0</v>
      </c>
    </row>
    <row r="28" spans="1:7" x14ac:dyDescent="0.2">
      <c r="A28" s="22" t="s">
        <v>181</v>
      </c>
      <c r="B28" t="s">
        <v>261</v>
      </c>
      <c r="C28" s="11">
        <v>55</v>
      </c>
      <c r="D28" s="11">
        <v>15</v>
      </c>
      <c r="E28" s="11">
        <v>30</v>
      </c>
      <c r="F28" s="11">
        <v>25</v>
      </c>
      <c r="G28" s="11">
        <v>25</v>
      </c>
    </row>
    <row r="29" spans="1:7" x14ac:dyDescent="0.2">
      <c r="A29" s="22" t="s">
        <v>181</v>
      </c>
      <c r="B29" t="s">
        <v>262</v>
      </c>
      <c r="C29" s="11" t="s">
        <v>31</v>
      </c>
      <c r="D29" s="11" t="s">
        <v>31</v>
      </c>
      <c r="E29" s="11" t="s">
        <v>31</v>
      </c>
      <c r="F29" s="11" t="s">
        <v>29</v>
      </c>
      <c r="G29" s="11" t="s">
        <v>29</v>
      </c>
    </row>
    <row r="30" spans="1:7" x14ac:dyDescent="0.2">
      <c r="A30" s="22" t="s">
        <v>181</v>
      </c>
      <c r="B30" t="s">
        <v>263</v>
      </c>
      <c r="C30" s="11" t="s">
        <v>29</v>
      </c>
      <c r="D30" s="11" t="s">
        <v>29</v>
      </c>
      <c r="E30" s="11">
        <v>5</v>
      </c>
      <c r="F30" s="11" t="s">
        <v>29</v>
      </c>
      <c r="G30" s="11" t="s">
        <v>29</v>
      </c>
    </row>
    <row r="31" spans="1:7" x14ac:dyDescent="0.2">
      <c r="A31" s="22" t="s">
        <v>181</v>
      </c>
      <c r="B31" t="s">
        <v>264</v>
      </c>
      <c r="C31" s="11">
        <v>115</v>
      </c>
      <c r="D31" s="11">
        <v>190</v>
      </c>
      <c r="E31" s="11">
        <v>150</v>
      </c>
      <c r="F31" s="11">
        <v>65</v>
      </c>
      <c r="G31" s="11">
        <v>70</v>
      </c>
    </row>
    <row r="32" spans="1:7" x14ac:dyDescent="0.2">
      <c r="A32" s="22" t="s">
        <v>181</v>
      </c>
      <c r="B32" t="s">
        <v>145</v>
      </c>
      <c r="C32" s="11">
        <v>145</v>
      </c>
      <c r="D32" s="11">
        <v>290</v>
      </c>
      <c r="E32" s="11">
        <v>190</v>
      </c>
      <c r="F32" s="11">
        <v>155</v>
      </c>
      <c r="G32" s="11">
        <v>90</v>
      </c>
    </row>
    <row r="33" spans="1:7" x14ac:dyDescent="0.2">
      <c r="A33" s="22" t="s">
        <v>181</v>
      </c>
      <c r="B33" t="s">
        <v>265</v>
      </c>
      <c r="C33" s="11">
        <v>15</v>
      </c>
      <c r="D33" s="11">
        <v>0</v>
      </c>
      <c r="E33" s="11">
        <v>0</v>
      </c>
      <c r="F33" s="11">
        <v>0</v>
      </c>
      <c r="G33" s="11">
        <v>0</v>
      </c>
    </row>
    <row r="34" spans="1:7" x14ac:dyDescent="0.2">
      <c r="A34" s="22" t="s">
        <v>181</v>
      </c>
      <c r="B34" t="s">
        <v>266</v>
      </c>
      <c r="C34" s="11">
        <v>100</v>
      </c>
      <c r="D34" s="11">
        <v>70</v>
      </c>
      <c r="E34" s="11">
        <v>45</v>
      </c>
      <c r="F34" s="11">
        <v>20</v>
      </c>
      <c r="G34" s="11">
        <v>0</v>
      </c>
    </row>
    <row r="35" spans="1:7" x14ac:dyDescent="0.2">
      <c r="A35" s="22" t="s">
        <v>181</v>
      </c>
      <c r="B35" t="s">
        <v>267</v>
      </c>
      <c r="C35" s="11">
        <v>70</v>
      </c>
      <c r="D35" s="11">
        <v>85</v>
      </c>
      <c r="E35" s="11">
        <v>40</v>
      </c>
      <c r="F35" s="11">
        <v>15</v>
      </c>
      <c r="G35" s="11">
        <v>0</v>
      </c>
    </row>
    <row r="36" spans="1:7" x14ac:dyDescent="0.2">
      <c r="A36" s="22" t="s">
        <v>181</v>
      </c>
      <c r="B36" t="s">
        <v>268</v>
      </c>
      <c r="C36" s="11">
        <v>15</v>
      </c>
      <c r="D36" s="11">
        <v>0</v>
      </c>
      <c r="E36" s="11">
        <v>0</v>
      </c>
      <c r="F36" s="11">
        <v>0</v>
      </c>
      <c r="G36" s="11">
        <v>0</v>
      </c>
    </row>
    <row r="37" spans="1:7" x14ac:dyDescent="0.2">
      <c r="A37" s="22" t="s">
        <v>181</v>
      </c>
      <c r="B37" t="s">
        <v>269</v>
      </c>
      <c r="C37" s="11">
        <v>20</v>
      </c>
      <c r="D37" s="11">
        <v>0</v>
      </c>
      <c r="E37" s="11">
        <v>0</v>
      </c>
      <c r="F37" s="11">
        <v>0</v>
      </c>
      <c r="G37" s="11">
        <v>0</v>
      </c>
    </row>
    <row r="38" spans="1:7" x14ac:dyDescent="0.2">
      <c r="A38" s="22" t="s">
        <v>181</v>
      </c>
      <c r="B38" t="s">
        <v>270</v>
      </c>
      <c r="C38" s="11">
        <v>15</v>
      </c>
      <c r="D38" s="11" t="s">
        <v>31</v>
      </c>
      <c r="E38" s="11" t="s">
        <v>31</v>
      </c>
      <c r="F38" s="11" t="s">
        <v>31</v>
      </c>
      <c r="G38" s="11" t="s">
        <v>31</v>
      </c>
    </row>
    <row r="39" spans="1:7" x14ac:dyDescent="0.2">
      <c r="A39" s="22" t="s">
        <v>183</v>
      </c>
      <c r="B39" t="s">
        <v>271</v>
      </c>
      <c r="C39" s="11" t="s">
        <v>29</v>
      </c>
      <c r="D39" s="11" t="s">
        <v>29</v>
      </c>
      <c r="E39" s="11">
        <v>5</v>
      </c>
      <c r="F39" s="11">
        <v>0</v>
      </c>
      <c r="G39" s="11">
        <v>0</v>
      </c>
    </row>
    <row r="40" spans="1:7" x14ac:dyDescent="0.2">
      <c r="A40" s="22" t="s">
        <v>183</v>
      </c>
      <c r="B40" t="s">
        <v>272</v>
      </c>
      <c r="C40" s="11">
        <v>10</v>
      </c>
      <c r="D40" s="11">
        <v>15</v>
      </c>
      <c r="E40" s="11">
        <v>35</v>
      </c>
      <c r="F40" s="11">
        <v>25</v>
      </c>
      <c r="G40" s="11">
        <v>0</v>
      </c>
    </row>
    <row r="41" spans="1:7" x14ac:dyDescent="0.2">
      <c r="A41" s="22" t="s">
        <v>183</v>
      </c>
      <c r="B41" t="s">
        <v>273</v>
      </c>
      <c r="C41" s="11">
        <v>25</v>
      </c>
      <c r="D41" s="11">
        <v>10</v>
      </c>
      <c r="E41" s="11">
        <v>25</v>
      </c>
      <c r="F41" s="11">
        <v>0</v>
      </c>
      <c r="G41" s="11">
        <v>0</v>
      </c>
    </row>
    <row r="42" spans="1:7" x14ac:dyDescent="0.2">
      <c r="A42" s="22" t="s">
        <v>183</v>
      </c>
      <c r="B42" t="s">
        <v>274</v>
      </c>
      <c r="C42" s="11">
        <v>180</v>
      </c>
      <c r="D42" s="11">
        <v>110</v>
      </c>
      <c r="E42" s="11">
        <v>0</v>
      </c>
      <c r="F42" s="11" t="s">
        <v>31</v>
      </c>
      <c r="G42" s="11" t="s">
        <v>31</v>
      </c>
    </row>
    <row r="43" spans="1:7" x14ac:dyDescent="0.2">
      <c r="A43" s="22" t="s">
        <v>183</v>
      </c>
      <c r="B43" t="s">
        <v>47</v>
      </c>
      <c r="C43" s="11">
        <v>200</v>
      </c>
      <c r="D43" s="11">
        <v>70</v>
      </c>
      <c r="E43" s="11">
        <v>55</v>
      </c>
      <c r="F43" s="11">
        <v>35</v>
      </c>
      <c r="G43" s="11">
        <v>10</v>
      </c>
    </row>
    <row r="44" spans="1:7" x14ac:dyDescent="0.2">
      <c r="A44" s="22" t="s">
        <v>183</v>
      </c>
      <c r="B44" t="s">
        <v>275</v>
      </c>
      <c r="C44" s="11">
        <v>40</v>
      </c>
      <c r="D44" s="11">
        <v>60</v>
      </c>
      <c r="E44" s="11">
        <v>55</v>
      </c>
      <c r="F44" s="11">
        <v>60</v>
      </c>
      <c r="G44" s="11">
        <v>35</v>
      </c>
    </row>
    <row r="45" spans="1:7" x14ac:dyDescent="0.2">
      <c r="A45" s="22" t="s">
        <v>183</v>
      </c>
      <c r="B45" t="s">
        <v>276</v>
      </c>
      <c r="C45" s="11">
        <v>70</v>
      </c>
      <c r="D45" s="11">
        <v>25</v>
      </c>
      <c r="E45" s="11">
        <v>15</v>
      </c>
      <c r="F45" s="11">
        <v>0</v>
      </c>
      <c r="G45" s="11">
        <v>0</v>
      </c>
    </row>
    <row r="46" spans="1:7" x14ac:dyDescent="0.2">
      <c r="A46" s="22" t="s">
        <v>183</v>
      </c>
      <c r="B46" t="s">
        <v>277</v>
      </c>
      <c r="C46" s="11">
        <v>5</v>
      </c>
      <c r="D46" s="11">
        <v>5</v>
      </c>
      <c r="E46" s="11">
        <v>5</v>
      </c>
      <c r="F46" s="11" t="s">
        <v>31</v>
      </c>
      <c r="G46" s="11" t="s">
        <v>31</v>
      </c>
    </row>
    <row r="47" spans="1:7" x14ac:dyDescent="0.2">
      <c r="A47" s="22" t="s">
        <v>183</v>
      </c>
      <c r="B47" t="s">
        <v>247</v>
      </c>
      <c r="C47" s="11">
        <v>65</v>
      </c>
      <c r="D47" s="11">
        <v>45</v>
      </c>
      <c r="E47" s="11">
        <v>25</v>
      </c>
      <c r="F47" s="11">
        <v>10</v>
      </c>
      <c r="G47" s="11">
        <v>5</v>
      </c>
    </row>
    <row r="48" spans="1:7" x14ac:dyDescent="0.2">
      <c r="A48" s="22" t="s">
        <v>183</v>
      </c>
      <c r="B48" t="s">
        <v>278</v>
      </c>
      <c r="C48" s="11">
        <v>375</v>
      </c>
      <c r="D48" s="11">
        <v>315</v>
      </c>
      <c r="E48" s="11">
        <v>310</v>
      </c>
      <c r="F48" s="11">
        <v>120</v>
      </c>
      <c r="G48" s="11">
        <v>40</v>
      </c>
    </row>
    <row r="49" spans="1:7" x14ac:dyDescent="0.2">
      <c r="A49" s="22" t="s">
        <v>183</v>
      </c>
      <c r="B49" t="s">
        <v>248</v>
      </c>
      <c r="C49" s="11">
        <v>745</v>
      </c>
      <c r="D49" s="11">
        <v>610</v>
      </c>
      <c r="E49" s="11">
        <v>655</v>
      </c>
      <c r="F49" s="11">
        <v>430</v>
      </c>
      <c r="G49" s="11">
        <v>410</v>
      </c>
    </row>
    <row r="50" spans="1:7" x14ac:dyDescent="0.2">
      <c r="A50" s="22" t="s">
        <v>183</v>
      </c>
      <c r="B50" t="s">
        <v>279</v>
      </c>
      <c r="C50" s="11">
        <v>15</v>
      </c>
      <c r="D50" s="11">
        <v>15</v>
      </c>
      <c r="E50" s="11">
        <v>15</v>
      </c>
      <c r="F50" s="11">
        <v>5</v>
      </c>
      <c r="G50" s="11">
        <v>15</v>
      </c>
    </row>
    <row r="51" spans="1:7" x14ac:dyDescent="0.2">
      <c r="A51" s="22" t="s">
        <v>183</v>
      </c>
      <c r="B51" t="s">
        <v>280</v>
      </c>
      <c r="C51" s="11">
        <v>65</v>
      </c>
      <c r="D51" s="11">
        <v>45</v>
      </c>
      <c r="E51" s="11" t="s">
        <v>31</v>
      </c>
      <c r="F51" s="11" t="s">
        <v>31</v>
      </c>
      <c r="G51" s="11" t="s">
        <v>31</v>
      </c>
    </row>
    <row r="52" spans="1:7" x14ac:dyDescent="0.2">
      <c r="A52" s="22" t="s">
        <v>183</v>
      </c>
      <c r="B52" t="s">
        <v>281</v>
      </c>
      <c r="C52" s="11">
        <v>0</v>
      </c>
      <c r="D52" s="11" t="s">
        <v>29</v>
      </c>
      <c r="E52" s="11" t="s">
        <v>29</v>
      </c>
      <c r="F52" s="11">
        <v>0</v>
      </c>
      <c r="G52" s="11">
        <v>0</v>
      </c>
    </row>
    <row r="53" spans="1:7" x14ac:dyDescent="0.2">
      <c r="A53" s="22" t="s">
        <v>183</v>
      </c>
      <c r="B53" t="s">
        <v>282</v>
      </c>
      <c r="C53" s="11">
        <v>5</v>
      </c>
      <c r="D53" s="11" t="s">
        <v>29</v>
      </c>
      <c r="E53" s="11">
        <v>0</v>
      </c>
      <c r="F53" s="11" t="s">
        <v>31</v>
      </c>
      <c r="G53" s="11" t="s">
        <v>31</v>
      </c>
    </row>
    <row r="54" spans="1:7" x14ac:dyDescent="0.2">
      <c r="A54" s="22" t="s">
        <v>183</v>
      </c>
      <c r="B54" t="s">
        <v>283</v>
      </c>
      <c r="C54" s="11">
        <v>295</v>
      </c>
      <c r="D54" s="11">
        <v>5</v>
      </c>
      <c r="E54" s="11">
        <v>0</v>
      </c>
      <c r="F54" s="11" t="s">
        <v>31</v>
      </c>
      <c r="G54" s="11" t="s">
        <v>31</v>
      </c>
    </row>
    <row r="55" spans="1:7" x14ac:dyDescent="0.2">
      <c r="A55" s="22" t="s">
        <v>183</v>
      </c>
      <c r="B55" t="s">
        <v>284</v>
      </c>
      <c r="C55" s="11">
        <v>0</v>
      </c>
      <c r="D55" s="11">
        <v>5</v>
      </c>
      <c r="E55" s="11">
        <v>0</v>
      </c>
      <c r="F55" s="11">
        <v>0</v>
      </c>
      <c r="G55" s="11">
        <v>0</v>
      </c>
    </row>
    <row r="56" spans="1:7" x14ac:dyDescent="0.2">
      <c r="A56" s="22" t="s">
        <v>183</v>
      </c>
      <c r="B56" t="s">
        <v>252</v>
      </c>
      <c r="C56" s="11">
        <v>55</v>
      </c>
      <c r="D56" s="11">
        <v>20</v>
      </c>
      <c r="E56" s="11">
        <v>20</v>
      </c>
      <c r="F56" s="11" t="s">
        <v>31</v>
      </c>
      <c r="G56" s="11" t="s">
        <v>31</v>
      </c>
    </row>
    <row r="57" spans="1:7" x14ac:dyDescent="0.2">
      <c r="A57" s="22" t="s">
        <v>183</v>
      </c>
      <c r="B57" t="s">
        <v>253</v>
      </c>
      <c r="C57" s="11">
        <v>240</v>
      </c>
      <c r="D57" s="11">
        <v>250</v>
      </c>
      <c r="E57" s="11">
        <v>230</v>
      </c>
      <c r="F57" s="11">
        <v>195</v>
      </c>
      <c r="G57" s="11">
        <v>170</v>
      </c>
    </row>
    <row r="58" spans="1:7" x14ac:dyDescent="0.2">
      <c r="A58" s="22" t="s">
        <v>183</v>
      </c>
      <c r="B58" t="s">
        <v>136</v>
      </c>
      <c r="C58" s="11">
        <v>75</v>
      </c>
      <c r="D58" s="11">
        <v>45</v>
      </c>
      <c r="E58" s="11">
        <v>70</v>
      </c>
      <c r="F58" s="11">
        <v>95</v>
      </c>
      <c r="G58" s="11">
        <v>60</v>
      </c>
    </row>
    <row r="59" spans="1:7" x14ac:dyDescent="0.2">
      <c r="A59" s="22" t="s">
        <v>183</v>
      </c>
      <c r="B59" t="s">
        <v>254</v>
      </c>
      <c r="C59" s="11" t="s">
        <v>29</v>
      </c>
      <c r="D59" s="11">
        <v>10</v>
      </c>
      <c r="E59" s="11">
        <v>10</v>
      </c>
      <c r="F59" s="11" t="s">
        <v>31</v>
      </c>
      <c r="G59" s="11" t="s">
        <v>31</v>
      </c>
    </row>
    <row r="60" spans="1:7" x14ac:dyDescent="0.2">
      <c r="A60" s="22" t="s">
        <v>183</v>
      </c>
      <c r="B60" t="s">
        <v>255</v>
      </c>
      <c r="C60" s="11">
        <v>90</v>
      </c>
      <c r="D60" s="11">
        <v>65</v>
      </c>
      <c r="E60" s="11">
        <v>95</v>
      </c>
      <c r="F60" s="11">
        <v>75</v>
      </c>
      <c r="G60" s="11" t="s">
        <v>29</v>
      </c>
    </row>
    <row r="61" spans="1:7" x14ac:dyDescent="0.2">
      <c r="A61" s="22" t="s">
        <v>183</v>
      </c>
      <c r="B61" t="s">
        <v>285</v>
      </c>
      <c r="C61" s="11">
        <v>5</v>
      </c>
      <c r="D61" s="11">
        <v>15</v>
      </c>
      <c r="E61" s="11">
        <v>50</v>
      </c>
      <c r="F61" s="11">
        <v>20</v>
      </c>
      <c r="G61" s="11">
        <v>0</v>
      </c>
    </row>
    <row r="62" spans="1:7" x14ac:dyDescent="0.2">
      <c r="A62" s="22" t="s">
        <v>183</v>
      </c>
      <c r="B62" t="s">
        <v>286</v>
      </c>
      <c r="C62" s="11" t="s">
        <v>31</v>
      </c>
      <c r="D62" s="11">
        <v>10</v>
      </c>
      <c r="E62" s="11">
        <v>5</v>
      </c>
      <c r="F62" s="11">
        <v>10</v>
      </c>
      <c r="G62" s="11">
        <v>15</v>
      </c>
    </row>
    <row r="63" spans="1:7" x14ac:dyDescent="0.2">
      <c r="A63" s="22" t="s">
        <v>183</v>
      </c>
      <c r="B63" t="s">
        <v>257</v>
      </c>
      <c r="C63" s="11">
        <v>10</v>
      </c>
      <c r="D63" s="11">
        <v>5</v>
      </c>
      <c r="E63" s="11">
        <v>25</v>
      </c>
      <c r="F63" s="11">
        <v>15</v>
      </c>
      <c r="G63" s="11">
        <v>40</v>
      </c>
    </row>
    <row r="64" spans="1:7" x14ac:dyDescent="0.2">
      <c r="A64" s="22" t="s">
        <v>183</v>
      </c>
      <c r="B64" t="s">
        <v>287</v>
      </c>
      <c r="C64" s="11">
        <v>65</v>
      </c>
      <c r="D64" s="11">
        <v>95</v>
      </c>
      <c r="E64" s="11">
        <v>35</v>
      </c>
      <c r="F64" s="11">
        <v>20</v>
      </c>
      <c r="G64" s="11" t="s">
        <v>29</v>
      </c>
    </row>
    <row r="65" spans="1:7" x14ac:dyDescent="0.2">
      <c r="A65" s="22" t="s">
        <v>183</v>
      </c>
      <c r="B65" t="s">
        <v>258</v>
      </c>
      <c r="C65" s="11">
        <v>130</v>
      </c>
      <c r="D65" s="11">
        <v>140</v>
      </c>
      <c r="E65" s="11">
        <v>275</v>
      </c>
      <c r="F65" s="11">
        <v>195</v>
      </c>
      <c r="G65" s="11">
        <v>240</v>
      </c>
    </row>
    <row r="66" spans="1:7" x14ac:dyDescent="0.2">
      <c r="A66" s="22" t="s">
        <v>183</v>
      </c>
      <c r="B66" t="s">
        <v>288</v>
      </c>
      <c r="C66" s="11">
        <v>65</v>
      </c>
      <c r="D66" s="11">
        <v>15</v>
      </c>
      <c r="E66" s="11">
        <v>15</v>
      </c>
      <c r="F66" s="11" t="s">
        <v>31</v>
      </c>
      <c r="G66" s="11" t="s">
        <v>31</v>
      </c>
    </row>
    <row r="67" spans="1:7" x14ac:dyDescent="0.2">
      <c r="A67" s="22" t="s">
        <v>183</v>
      </c>
      <c r="B67" t="s">
        <v>289</v>
      </c>
      <c r="C67" s="11">
        <v>55</v>
      </c>
      <c r="D67" s="11">
        <v>50</v>
      </c>
      <c r="E67" s="11" t="s">
        <v>31</v>
      </c>
      <c r="F67" s="11" t="s">
        <v>31</v>
      </c>
      <c r="G67" s="11" t="s">
        <v>31</v>
      </c>
    </row>
    <row r="68" spans="1:7" x14ac:dyDescent="0.2">
      <c r="A68" s="22" t="s">
        <v>183</v>
      </c>
      <c r="B68" t="s">
        <v>290</v>
      </c>
      <c r="C68" s="11">
        <v>0</v>
      </c>
      <c r="D68" s="11">
        <v>0</v>
      </c>
      <c r="E68" s="11">
        <v>0</v>
      </c>
      <c r="F68" s="11">
        <v>0</v>
      </c>
      <c r="G68" s="11" t="s">
        <v>29</v>
      </c>
    </row>
    <row r="69" spans="1:7" x14ac:dyDescent="0.2">
      <c r="A69" s="22" t="s">
        <v>183</v>
      </c>
      <c r="B69" t="s">
        <v>291</v>
      </c>
      <c r="C69" s="11">
        <v>15</v>
      </c>
      <c r="D69" s="11">
        <v>15</v>
      </c>
      <c r="E69" s="11">
        <v>0</v>
      </c>
      <c r="F69" s="11">
        <v>0</v>
      </c>
      <c r="G69" s="11">
        <v>0</v>
      </c>
    </row>
    <row r="70" spans="1:7" x14ac:dyDescent="0.2">
      <c r="A70" s="22" t="s">
        <v>183</v>
      </c>
      <c r="B70" t="s">
        <v>292</v>
      </c>
      <c r="C70" s="11">
        <v>0</v>
      </c>
      <c r="D70" s="11">
        <v>10</v>
      </c>
      <c r="E70" s="11">
        <v>0</v>
      </c>
      <c r="F70" s="11">
        <v>0</v>
      </c>
      <c r="G70" s="11">
        <v>0</v>
      </c>
    </row>
    <row r="71" spans="1:7" x14ac:dyDescent="0.2">
      <c r="A71" s="22" t="s">
        <v>183</v>
      </c>
      <c r="B71" t="s">
        <v>293</v>
      </c>
      <c r="C71" s="11">
        <v>20</v>
      </c>
      <c r="D71" s="11">
        <v>20</v>
      </c>
      <c r="E71" s="11">
        <v>10</v>
      </c>
      <c r="F71" s="11">
        <v>10</v>
      </c>
      <c r="G71" s="11" t="s">
        <v>29</v>
      </c>
    </row>
    <row r="72" spans="1:7" x14ac:dyDescent="0.2">
      <c r="A72" s="22" t="s">
        <v>183</v>
      </c>
      <c r="B72" t="s">
        <v>294</v>
      </c>
      <c r="C72" s="11">
        <v>5</v>
      </c>
      <c r="D72" s="11">
        <v>0</v>
      </c>
      <c r="E72" s="11">
        <v>5</v>
      </c>
      <c r="F72" s="11" t="s">
        <v>29</v>
      </c>
      <c r="G72" s="11">
        <v>0</v>
      </c>
    </row>
    <row r="73" spans="1:7" x14ac:dyDescent="0.2">
      <c r="A73" s="22" t="s">
        <v>183</v>
      </c>
      <c r="B73" t="s">
        <v>263</v>
      </c>
      <c r="C73" s="11">
        <v>0</v>
      </c>
      <c r="D73" s="11" t="s">
        <v>29</v>
      </c>
      <c r="E73" s="11" t="s">
        <v>29</v>
      </c>
      <c r="F73" s="11" t="s">
        <v>29</v>
      </c>
      <c r="G73" s="11">
        <v>0</v>
      </c>
    </row>
    <row r="74" spans="1:7" x14ac:dyDescent="0.2">
      <c r="A74" s="22" t="s">
        <v>183</v>
      </c>
      <c r="B74" t="s">
        <v>264</v>
      </c>
      <c r="C74" s="11">
        <v>125</v>
      </c>
      <c r="D74" s="11">
        <v>120</v>
      </c>
      <c r="E74" s="11">
        <v>100</v>
      </c>
      <c r="F74" s="11">
        <v>35</v>
      </c>
      <c r="G74" s="11">
        <v>45</v>
      </c>
    </row>
    <row r="75" spans="1:7" x14ac:dyDescent="0.2">
      <c r="A75" s="22" t="s">
        <v>183</v>
      </c>
      <c r="B75" t="s">
        <v>295</v>
      </c>
      <c r="C75" s="11" t="s">
        <v>31</v>
      </c>
      <c r="D75" s="11" t="s">
        <v>31</v>
      </c>
      <c r="E75" s="11">
        <v>0</v>
      </c>
      <c r="F75" s="11" t="s">
        <v>29</v>
      </c>
      <c r="G75" s="11">
        <v>0</v>
      </c>
    </row>
    <row r="76" spans="1:7" x14ac:dyDescent="0.2">
      <c r="A76" s="22" t="s">
        <v>183</v>
      </c>
      <c r="B76" t="s">
        <v>296</v>
      </c>
      <c r="C76" s="11">
        <v>70</v>
      </c>
      <c r="D76" s="11">
        <v>70</v>
      </c>
      <c r="E76" s="11">
        <v>15</v>
      </c>
      <c r="F76" s="11">
        <v>25</v>
      </c>
      <c r="G76" s="11">
        <v>0</v>
      </c>
    </row>
    <row r="77" spans="1:7" x14ac:dyDescent="0.2">
      <c r="A77" s="22" t="s">
        <v>183</v>
      </c>
      <c r="B77" t="s">
        <v>145</v>
      </c>
      <c r="C77" s="11">
        <v>825</v>
      </c>
      <c r="D77" s="11">
        <v>765</v>
      </c>
      <c r="E77" s="11">
        <v>605</v>
      </c>
      <c r="F77" s="11">
        <v>445</v>
      </c>
      <c r="G77" s="11">
        <v>320</v>
      </c>
    </row>
    <row r="78" spans="1:7" x14ac:dyDescent="0.2">
      <c r="A78" s="22" t="s">
        <v>183</v>
      </c>
      <c r="B78" t="s">
        <v>297</v>
      </c>
      <c r="C78" s="11">
        <v>5</v>
      </c>
      <c r="D78" s="11">
        <v>5</v>
      </c>
      <c r="E78" s="11">
        <v>0</v>
      </c>
      <c r="F78" s="11">
        <v>0</v>
      </c>
      <c r="G78" s="11">
        <v>0</v>
      </c>
    </row>
    <row r="79" spans="1:7" x14ac:dyDescent="0.2">
      <c r="A79" t="s">
        <v>183</v>
      </c>
      <c r="B79" t="s">
        <v>298</v>
      </c>
      <c r="C79" s="11">
        <v>20</v>
      </c>
      <c r="D79" s="11">
        <v>125</v>
      </c>
      <c r="E79" s="11">
        <v>115</v>
      </c>
      <c r="F79" s="11">
        <v>25</v>
      </c>
      <c r="G79" s="11">
        <v>20</v>
      </c>
    </row>
    <row r="80" spans="1:7" x14ac:dyDescent="0.2">
      <c r="A80" t="s">
        <v>183</v>
      </c>
      <c r="B80" t="s">
        <v>265</v>
      </c>
      <c r="C80" s="11">
        <v>40</v>
      </c>
      <c r="D80" s="11">
        <v>10</v>
      </c>
      <c r="E80" s="11">
        <v>10</v>
      </c>
      <c r="F80" s="11" t="s">
        <v>31</v>
      </c>
      <c r="G80" s="11" t="s">
        <v>31</v>
      </c>
    </row>
    <row r="81" spans="1:7" x14ac:dyDescent="0.2">
      <c r="A81" t="s">
        <v>183</v>
      </c>
      <c r="B81" t="s">
        <v>140</v>
      </c>
      <c r="C81" s="11">
        <v>20</v>
      </c>
      <c r="D81" s="11">
        <v>0</v>
      </c>
      <c r="E81" s="11">
        <v>0</v>
      </c>
      <c r="F81" s="11" t="s">
        <v>31</v>
      </c>
      <c r="G81" s="11" t="s">
        <v>31</v>
      </c>
    </row>
    <row r="82" spans="1:7" x14ac:dyDescent="0.2">
      <c r="A82" t="s">
        <v>183</v>
      </c>
      <c r="B82" t="s">
        <v>299</v>
      </c>
      <c r="C82" s="11">
        <v>20</v>
      </c>
      <c r="D82" s="11">
        <v>30</v>
      </c>
      <c r="E82" s="11">
        <v>5</v>
      </c>
      <c r="F82" s="11">
        <v>0</v>
      </c>
      <c r="G82" s="11">
        <v>0</v>
      </c>
    </row>
    <row r="83" spans="1:7" x14ac:dyDescent="0.2">
      <c r="A83" t="s">
        <v>183</v>
      </c>
      <c r="B83" t="s">
        <v>197</v>
      </c>
      <c r="C83" s="11">
        <v>30</v>
      </c>
      <c r="D83" s="11">
        <v>60</v>
      </c>
      <c r="E83" s="11">
        <v>50</v>
      </c>
      <c r="F83" s="11">
        <v>40</v>
      </c>
      <c r="G83" s="11">
        <v>25</v>
      </c>
    </row>
    <row r="84" spans="1:7" x14ac:dyDescent="0.2">
      <c r="A84" t="s">
        <v>183</v>
      </c>
      <c r="B84" t="s">
        <v>300</v>
      </c>
      <c r="C84" s="11">
        <v>100</v>
      </c>
      <c r="D84" s="11">
        <v>75</v>
      </c>
      <c r="E84" s="11">
        <v>30</v>
      </c>
      <c r="F84" s="11">
        <v>25</v>
      </c>
      <c r="G84" s="11" t="s">
        <v>29</v>
      </c>
    </row>
    <row r="85" spans="1:7" x14ac:dyDescent="0.2">
      <c r="A85" t="s">
        <v>183</v>
      </c>
      <c r="B85" t="s">
        <v>301</v>
      </c>
      <c r="C85" s="11">
        <v>545</v>
      </c>
      <c r="D85" s="11">
        <v>285</v>
      </c>
      <c r="E85" s="11">
        <v>130</v>
      </c>
      <c r="F85" s="11">
        <v>60</v>
      </c>
      <c r="G85" s="11" t="s">
        <v>29</v>
      </c>
    </row>
    <row r="86" spans="1:7" x14ac:dyDescent="0.2">
      <c r="A86" t="s">
        <v>183</v>
      </c>
      <c r="B86" t="s">
        <v>302</v>
      </c>
      <c r="C86" s="11">
        <v>25</v>
      </c>
      <c r="D86" s="11">
        <v>0</v>
      </c>
      <c r="E86" s="11">
        <v>0</v>
      </c>
      <c r="F86" s="11">
        <v>0</v>
      </c>
      <c r="G86" s="11">
        <v>0</v>
      </c>
    </row>
    <row r="87" spans="1:7" x14ac:dyDescent="0.2">
      <c r="A87" t="s">
        <v>183</v>
      </c>
      <c r="B87" t="s">
        <v>303</v>
      </c>
      <c r="C87" s="11">
        <v>40</v>
      </c>
      <c r="D87" s="11">
        <v>30</v>
      </c>
      <c r="E87" s="11">
        <v>20</v>
      </c>
      <c r="F87" s="11">
        <v>15</v>
      </c>
      <c r="G87" s="11">
        <v>0</v>
      </c>
    </row>
    <row r="88" spans="1:7" x14ac:dyDescent="0.2">
      <c r="A88" t="s">
        <v>183</v>
      </c>
      <c r="B88" t="s">
        <v>304</v>
      </c>
      <c r="C88" s="11">
        <v>110</v>
      </c>
      <c r="D88" s="11">
        <v>125</v>
      </c>
      <c r="E88" s="11">
        <v>130</v>
      </c>
      <c r="F88" s="11">
        <v>70</v>
      </c>
      <c r="G88" s="11">
        <v>0</v>
      </c>
    </row>
    <row r="89" spans="1:7" x14ac:dyDescent="0.2">
      <c r="A89" t="s">
        <v>183</v>
      </c>
      <c r="B89" t="s">
        <v>305</v>
      </c>
      <c r="C89" s="11" t="s">
        <v>31</v>
      </c>
      <c r="D89" s="11">
        <v>0</v>
      </c>
      <c r="E89" s="11" t="s">
        <v>29</v>
      </c>
      <c r="F89" s="11">
        <v>25</v>
      </c>
      <c r="G89" s="11">
        <v>45</v>
      </c>
    </row>
    <row r="90" spans="1:7" x14ac:dyDescent="0.2">
      <c r="A90" t="s">
        <v>183</v>
      </c>
      <c r="B90" t="s">
        <v>306</v>
      </c>
      <c r="C90" s="11" t="s">
        <v>31</v>
      </c>
      <c r="D90" s="11" t="s">
        <v>31</v>
      </c>
      <c r="E90" s="11">
        <v>5</v>
      </c>
      <c r="F90" s="11">
        <v>0</v>
      </c>
      <c r="G90" s="11">
        <v>0</v>
      </c>
    </row>
    <row r="91" spans="1:7" x14ac:dyDescent="0.2">
      <c r="A91" t="s">
        <v>185</v>
      </c>
      <c r="B91" t="s">
        <v>307</v>
      </c>
      <c r="C91" s="11">
        <v>25</v>
      </c>
      <c r="D91" s="11">
        <v>20</v>
      </c>
      <c r="E91" s="11">
        <v>15</v>
      </c>
      <c r="F91" s="11">
        <v>0</v>
      </c>
      <c r="G91" s="11" t="s">
        <v>31</v>
      </c>
    </row>
    <row r="92" spans="1:7" x14ac:dyDescent="0.2">
      <c r="A92" t="s">
        <v>185</v>
      </c>
      <c r="B92" t="s">
        <v>308</v>
      </c>
      <c r="C92" s="11">
        <v>160</v>
      </c>
      <c r="D92" s="11">
        <v>90</v>
      </c>
      <c r="E92" s="11">
        <v>120</v>
      </c>
      <c r="F92" s="11">
        <v>20</v>
      </c>
      <c r="G92" s="11">
        <v>15</v>
      </c>
    </row>
    <row r="93" spans="1:7" x14ac:dyDescent="0.2">
      <c r="A93" t="s">
        <v>185</v>
      </c>
      <c r="B93" t="s">
        <v>309</v>
      </c>
      <c r="C93" s="11">
        <v>155</v>
      </c>
      <c r="D93" s="11">
        <v>140</v>
      </c>
      <c r="E93" s="11">
        <v>150</v>
      </c>
      <c r="F93" s="11">
        <v>25</v>
      </c>
      <c r="G93" s="11">
        <v>50</v>
      </c>
    </row>
    <row r="94" spans="1:7" x14ac:dyDescent="0.2">
      <c r="A94" t="s">
        <v>185</v>
      </c>
      <c r="B94" t="s">
        <v>275</v>
      </c>
      <c r="C94" s="11">
        <v>20</v>
      </c>
      <c r="D94" s="11">
        <v>15</v>
      </c>
      <c r="E94" s="11">
        <v>20</v>
      </c>
      <c r="F94" s="11">
        <v>0</v>
      </c>
      <c r="G94" s="11">
        <v>10</v>
      </c>
    </row>
    <row r="95" spans="1:7" x14ac:dyDescent="0.2">
      <c r="A95" t="s">
        <v>185</v>
      </c>
      <c r="B95" t="s">
        <v>310</v>
      </c>
      <c r="C95" s="11">
        <v>120</v>
      </c>
      <c r="D95" s="11">
        <v>70</v>
      </c>
      <c r="E95" s="11">
        <v>60</v>
      </c>
      <c r="F95" s="11">
        <v>0</v>
      </c>
      <c r="G95" s="11">
        <v>0</v>
      </c>
    </row>
    <row r="96" spans="1:7" x14ac:dyDescent="0.2">
      <c r="A96" t="s">
        <v>185</v>
      </c>
      <c r="B96" t="s">
        <v>278</v>
      </c>
      <c r="C96" s="11">
        <v>470</v>
      </c>
      <c r="D96" s="11">
        <v>325</v>
      </c>
      <c r="E96" s="11">
        <v>365</v>
      </c>
      <c r="F96" s="11">
        <v>240</v>
      </c>
      <c r="G96" s="11">
        <v>125</v>
      </c>
    </row>
    <row r="97" spans="1:7" x14ac:dyDescent="0.2">
      <c r="A97" t="s">
        <v>185</v>
      </c>
      <c r="B97" t="s">
        <v>248</v>
      </c>
      <c r="C97" s="11">
        <v>365</v>
      </c>
      <c r="D97" s="11">
        <v>320</v>
      </c>
      <c r="E97" s="11">
        <v>285</v>
      </c>
      <c r="F97" s="11">
        <v>170</v>
      </c>
      <c r="G97" s="11">
        <v>200</v>
      </c>
    </row>
    <row r="98" spans="1:7" x14ac:dyDescent="0.2">
      <c r="A98" t="s">
        <v>185</v>
      </c>
      <c r="B98" t="s">
        <v>311</v>
      </c>
      <c r="C98" s="11">
        <v>55</v>
      </c>
      <c r="D98" s="11">
        <v>30</v>
      </c>
      <c r="E98" s="11">
        <v>20</v>
      </c>
      <c r="F98" s="11">
        <v>0</v>
      </c>
      <c r="G98" s="11">
        <v>0</v>
      </c>
    </row>
    <row r="99" spans="1:7" x14ac:dyDescent="0.2">
      <c r="A99" t="s">
        <v>185</v>
      </c>
      <c r="B99" t="s">
        <v>283</v>
      </c>
      <c r="C99" s="11">
        <v>75</v>
      </c>
      <c r="D99" s="11">
        <v>10</v>
      </c>
      <c r="E99" s="11">
        <v>0</v>
      </c>
      <c r="F99" s="11" t="s">
        <v>31</v>
      </c>
      <c r="G99" s="11" t="s">
        <v>31</v>
      </c>
    </row>
    <row r="100" spans="1:7" x14ac:dyDescent="0.2">
      <c r="A100" t="s">
        <v>185</v>
      </c>
      <c r="B100" t="s">
        <v>252</v>
      </c>
      <c r="C100" s="11">
        <v>105</v>
      </c>
      <c r="D100" s="11">
        <v>105</v>
      </c>
      <c r="E100" s="11">
        <v>100</v>
      </c>
      <c r="F100" s="11" t="s">
        <v>31</v>
      </c>
      <c r="G100" s="11" t="s">
        <v>31</v>
      </c>
    </row>
    <row r="101" spans="1:7" x14ac:dyDescent="0.2">
      <c r="A101" t="s">
        <v>185</v>
      </c>
      <c r="B101" t="s">
        <v>253</v>
      </c>
      <c r="C101" s="11">
        <v>250</v>
      </c>
      <c r="D101" s="11">
        <v>230</v>
      </c>
      <c r="E101" s="11">
        <v>210</v>
      </c>
      <c r="F101" s="11">
        <v>125</v>
      </c>
      <c r="G101" s="11">
        <v>95</v>
      </c>
    </row>
    <row r="102" spans="1:7" x14ac:dyDescent="0.2">
      <c r="A102" t="s">
        <v>185</v>
      </c>
      <c r="B102" t="s">
        <v>254</v>
      </c>
      <c r="C102" s="11">
        <v>10</v>
      </c>
      <c r="D102" s="11">
        <v>25</v>
      </c>
      <c r="E102" s="11">
        <v>0</v>
      </c>
      <c r="F102" s="11" t="s">
        <v>31</v>
      </c>
      <c r="G102" s="11" t="s">
        <v>31</v>
      </c>
    </row>
    <row r="103" spans="1:7" x14ac:dyDescent="0.2">
      <c r="A103" t="s">
        <v>185</v>
      </c>
      <c r="B103" t="s">
        <v>255</v>
      </c>
      <c r="C103" s="11">
        <v>20</v>
      </c>
      <c r="D103" s="11">
        <v>0</v>
      </c>
      <c r="E103" s="11">
        <v>0</v>
      </c>
      <c r="F103" s="11" t="s">
        <v>31</v>
      </c>
      <c r="G103" s="11" t="s">
        <v>31</v>
      </c>
    </row>
    <row r="104" spans="1:7" x14ac:dyDescent="0.2">
      <c r="A104" t="s">
        <v>185</v>
      </c>
      <c r="B104" t="s">
        <v>312</v>
      </c>
      <c r="C104" s="11">
        <v>0</v>
      </c>
      <c r="D104" s="11">
        <v>10</v>
      </c>
      <c r="E104" s="11">
        <v>10</v>
      </c>
      <c r="F104" s="11">
        <v>10</v>
      </c>
      <c r="G104" s="11">
        <v>15</v>
      </c>
    </row>
    <row r="105" spans="1:7" x14ac:dyDescent="0.2">
      <c r="A105" t="s">
        <v>185</v>
      </c>
      <c r="B105" t="s">
        <v>257</v>
      </c>
      <c r="C105" s="11">
        <v>0</v>
      </c>
      <c r="D105" s="11">
        <v>15</v>
      </c>
      <c r="E105" s="11">
        <v>10</v>
      </c>
      <c r="F105" s="11">
        <v>20</v>
      </c>
      <c r="G105" s="11">
        <v>15</v>
      </c>
    </row>
    <row r="106" spans="1:7" x14ac:dyDescent="0.2">
      <c r="A106" t="s">
        <v>185</v>
      </c>
      <c r="B106" t="s">
        <v>313</v>
      </c>
      <c r="C106" s="11">
        <v>30</v>
      </c>
      <c r="D106" s="11">
        <v>35</v>
      </c>
      <c r="E106" s="11">
        <v>35</v>
      </c>
      <c r="F106" s="11">
        <v>10</v>
      </c>
      <c r="G106" s="11">
        <v>15</v>
      </c>
    </row>
    <row r="107" spans="1:7" x14ac:dyDescent="0.2">
      <c r="A107" t="s">
        <v>185</v>
      </c>
      <c r="B107" t="s">
        <v>259</v>
      </c>
      <c r="C107" s="11">
        <v>40</v>
      </c>
      <c r="D107" s="11">
        <v>45</v>
      </c>
      <c r="E107" s="11">
        <v>10</v>
      </c>
      <c r="F107" s="11">
        <v>0</v>
      </c>
      <c r="G107" s="11">
        <v>0</v>
      </c>
    </row>
    <row r="108" spans="1:7" x14ac:dyDescent="0.2">
      <c r="A108" t="s">
        <v>185</v>
      </c>
      <c r="B108" t="s">
        <v>314</v>
      </c>
      <c r="C108" s="11">
        <v>635</v>
      </c>
      <c r="D108" s="11">
        <v>565</v>
      </c>
      <c r="E108" s="11">
        <v>395</v>
      </c>
      <c r="F108" s="11">
        <v>180</v>
      </c>
      <c r="G108" s="11">
        <v>180</v>
      </c>
    </row>
    <row r="109" spans="1:7" x14ac:dyDescent="0.2">
      <c r="A109" t="s">
        <v>185</v>
      </c>
      <c r="B109" t="s">
        <v>288</v>
      </c>
      <c r="C109" s="11">
        <v>75</v>
      </c>
      <c r="D109" s="11">
        <v>90</v>
      </c>
      <c r="E109" s="11">
        <v>45</v>
      </c>
      <c r="F109" s="11">
        <v>20</v>
      </c>
      <c r="G109" s="11">
        <v>0</v>
      </c>
    </row>
    <row r="110" spans="1:7" x14ac:dyDescent="0.2">
      <c r="A110" t="s">
        <v>185</v>
      </c>
      <c r="B110" t="s">
        <v>203</v>
      </c>
      <c r="C110" s="11" t="s">
        <v>29</v>
      </c>
      <c r="D110" s="11">
        <v>0</v>
      </c>
      <c r="E110" s="11">
        <v>10</v>
      </c>
      <c r="F110" s="11">
        <v>0</v>
      </c>
      <c r="G110" s="11">
        <v>0</v>
      </c>
    </row>
    <row r="111" spans="1:7" x14ac:dyDescent="0.2">
      <c r="A111" t="s">
        <v>185</v>
      </c>
      <c r="B111" t="s">
        <v>315</v>
      </c>
      <c r="C111" s="11">
        <v>10</v>
      </c>
      <c r="D111" s="11">
        <v>15</v>
      </c>
      <c r="E111" s="11">
        <v>10</v>
      </c>
      <c r="F111" s="11">
        <v>0</v>
      </c>
      <c r="G111" s="11">
        <v>0</v>
      </c>
    </row>
    <row r="112" spans="1:7" x14ac:dyDescent="0.2">
      <c r="A112" t="s">
        <v>185</v>
      </c>
      <c r="B112" t="s">
        <v>316</v>
      </c>
      <c r="C112" s="11">
        <v>80</v>
      </c>
      <c r="D112" s="11">
        <v>70</v>
      </c>
      <c r="E112" s="11">
        <v>55</v>
      </c>
      <c r="F112" s="11">
        <v>20</v>
      </c>
      <c r="G112" s="11">
        <v>10</v>
      </c>
    </row>
    <row r="113" spans="1:7" x14ac:dyDescent="0.2">
      <c r="A113" t="s">
        <v>185</v>
      </c>
      <c r="B113" t="s">
        <v>204</v>
      </c>
      <c r="C113" s="11" t="s">
        <v>29</v>
      </c>
      <c r="D113" s="11" t="s">
        <v>29</v>
      </c>
      <c r="E113" s="11">
        <v>15</v>
      </c>
      <c r="F113" s="11" t="s">
        <v>29</v>
      </c>
      <c r="G113" s="11">
        <v>0</v>
      </c>
    </row>
    <row r="114" spans="1:7" x14ac:dyDescent="0.2">
      <c r="A114" t="s">
        <v>185</v>
      </c>
      <c r="B114" t="s">
        <v>317</v>
      </c>
      <c r="C114" s="11">
        <v>50</v>
      </c>
      <c r="D114" s="11">
        <v>45</v>
      </c>
      <c r="E114" s="11">
        <v>0</v>
      </c>
      <c r="F114" s="11">
        <v>0</v>
      </c>
      <c r="G114" s="11">
        <v>0</v>
      </c>
    </row>
    <row r="115" spans="1:7" x14ac:dyDescent="0.2">
      <c r="A115" t="s">
        <v>185</v>
      </c>
      <c r="B115" t="s">
        <v>318</v>
      </c>
      <c r="C115" s="11" t="s">
        <v>29</v>
      </c>
      <c r="D115" s="11">
        <v>15</v>
      </c>
      <c r="E115" s="11" t="s">
        <v>29</v>
      </c>
      <c r="F115" s="11" t="s">
        <v>29</v>
      </c>
      <c r="G115" s="11">
        <v>0</v>
      </c>
    </row>
    <row r="116" spans="1:7" x14ac:dyDescent="0.2">
      <c r="A116" t="s">
        <v>185</v>
      </c>
      <c r="B116" t="s">
        <v>319</v>
      </c>
      <c r="C116" s="11">
        <v>120</v>
      </c>
      <c r="D116" s="11">
        <v>70</v>
      </c>
      <c r="E116" s="11">
        <v>40</v>
      </c>
      <c r="F116" s="11">
        <v>10</v>
      </c>
      <c r="G116" s="11" t="s">
        <v>29</v>
      </c>
    </row>
    <row r="117" spans="1:7" x14ac:dyDescent="0.2">
      <c r="A117" t="s">
        <v>185</v>
      </c>
      <c r="B117" t="s">
        <v>320</v>
      </c>
      <c r="C117" s="11">
        <v>10</v>
      </c>
      <c r="D117" s="11" t="s">
        <v>29</v>
      </c>
      <c r="E117" s="11">
        <v>5</v>
      </c>
      <c r="F117" s="11">
        <v>0</v>
      </c>
      <c r="G117" s="11">
        <v>0</v>
      </c>
    </row>
    <row r="118" spans="1:7" x14ac:dyDescent="0.2">
      <c r="A118" t="s">
        <v>185</v>
      </c>
      <c r="B118" t="s">
        <v>321</v>
      </c>
      <c r="C118" s="11">
        <v>80</v>
      </c>
      <c r="D118" s="11">
        <v>135</v>
      </c>
      <c r="E118" s="11">
        <v>160</v>
      </c>
      <c r="F118" s="11">
        <v>80</v>
      </c>
      <c r="G118" s="11">
        <v>35</v>
      </c>
    </row>
    <row r="119" spans="1:7" x14ac:dyDescent="0.2">
      <c r="A119" t="s">
        <v>185</v>
      </c>
      <c r="B119" t="s">
        <v>322</v>
      </c>
      <c r="C119" s="11">
        <v>15</v>
      </c>
      <c r="D119" s="11">
        <v>0</v>
      </c>
      <c r="E119" s="11">
        <v>0</v>
      </c>
      <c r="F119" s="11">
        <v>0</v>
      </c>
      <c r="G119" s="11">
        <v>10</v>
      </c>
    </row>
    <row r="120" spans="1:7" x14ac:dyDescent="0.2">
      <c r="A120" t="s">
        <v>185</v>
      </c>
      <c r="B120" t="s">
        <v>264</v>
      </c>
      <c r="C120" s="11">
        <v>50</v>
      </c>
      <c r="D120" s="11">
        <v>55</v>
      </c>
      <c r="E120" s="11">
        <v>40</v>
      </c>
      <c r="F120" s="11">
        <v>10</v>
      </c>
      <c r="G120" s="11" t="s">
        <v>29</v>
      </c>
    </row>
    <row r="121" spans="1:7" x14ac:dyDescent="0.2">
      <c r="A121" t="s">
        <v>185</v>
      </c>
      <c r="B121" t="s">
        <v>323</v>
      </c>
      <c r="C121" s="11">
        <v>165</v>
      </c>
      <c r="D121" s="11">
        <v>150</v>
      </c>
      <c r="E121" s="11">
        <v>85</v>
      </c>
      <c r="F121" s="11">
        <v>85</v>
      </c>
      <c r="G121" s="11">
        <v>75</v>
      </c>
    </row>
    <row r="122" spans="1:7" x14ac:dyDescent="0.2">
      <c r="A122" t="s">
        <v>185</v>
      </c>
      <c r="B122" t="s">
        <v>324</v>
      </c>
      <c r="C122" s="11">
        <v>0</v>
      </c>
      <c r="D122" s="11">
        <v>10</v>
      </c>
      <c r="E122" s="11">
        <v>0</v>
      </c>
      <c r="F122" s="11">
        <v>0</v>
      </c>
      <c r="G122" s="11">
        <v>0</v>
      </c>
    </row>
    <row r="123" spans="1:7" x14ac:dyDescent="0.2">
      <c r="A123" t="s">
        <v>185</v>
      </c>
      <c r="B123" t="s">
        <v>325</v>
      </c>
      <c r="C123" s="11">
        <v>45</v>
      </c>
      <c r="D123" s="11">
        <v>80</v>
      </c>
      <c r="E123" s="11">
        <v>25</v>
      </c>
      <c r="F123" s="11">
        <v>20</v>
      </c>
      <c r="G123" s="11">
        <v>20</v>
      </c>
    </row>
    <row r="124" spans="1:7" x14ac:dyDescent="0.2">
      <c r="A124" t="s">
        <v>185</v>
      </c>
      <c r="B124" t="s">
        <v>140</v>
      </c>
      <c r="C124" s="11">
        <v>20</v>
      </c>
      <c r="D124" s="11">
        <v>0</v>
      </c>
      <c r="E124" s="11">
        <v>0</v>
      </c>
      <c r="F124" s="11" t="s">
        <v>31</v>
      </c>
      <c r="G124" s="11" t="s">
        <v>31</v>
      </c>
    </row>
    <row r="125" spans="1:7" x14ac:dyDescent="0.2">
      <c r="A125" t="s">
        <v>185</v>
      </c>
      <c r="B125" t="s">
        <v>326</v>
      </c>
      <c r="C125" s="11">
        <v>165</v>
      </c>
      <c r="D125" s="11">
        <v>130</v>
      </c>
      <c r="E125" s="11">
        <v>65</v>
      </c>
      <c r="F125" s="11">
        <v>5</v>
      </c>
      <c r="G125" s="11">
        <v>0</v>
      </c>
    </row>
    <row r="126" spans="1:7" x14ac:dyDescent="0.2">
      <c r="A126" t="s">
        <v>185</v>
      </c>
      <c r="B126" t="s">
        <v>327</v>
      </c>
      <c r="C126" s="11">
        <v>100</v>
      </c>
      <c r="D126" s="11">
        <v>70</v>
      </c>
      <c r="E126" s="11">
        <v>25</v>
      </c>
      <c r="F126" s="11">
        <v>0</v>
      </c>
      <c r="G126" s="11">
        <v>0</v>
      </c>
    </row>
    <row r="127" spans="1:7" x14ac:dyDescent="0.2">
      <c r="A127" t="s">
        <v>185</v>
      </c>
      <c r="B127" t="s">
        <v>328</v>
      </c>
      <c r="C127" s="11">
        <v>130</v>
      </c>
      <c r="D127" s="11">
        <v>90</v>
      </c>
      <c r="E127" s="11">
        <v>110</v>
      </c>
      <c r="F127" s="11">
        <v>0</v>
      </c>
      <c r="G127" s="11">
        <v>0</v>
      </c>
    </row>
    <row r="128" spans="1:7" x14ac:dyDescent="0.2">
      <c r="A128" t="s">
        <v>185</v>
      </c>
      <c r="B128" t="s">
        <v>329</v>
      </c>
      <c r="C128" s="11">
        <v>25</v>
      </c>
      <c r="D128" s="11">
        <v>25</v>
      </c>
      <c r="E128" s="11">
        <v>25</v>
      </c>
      <c r="F128" s="11" t="s">
        <v>29</v>
      </c>
      <c r="G128" s="11" t="s">
        <v>29</v>
      </c>
    </row>
    <row r="129" spans="1:7" x14ac:dyDescent="0.2">
      <c r="A129" t="s">
        <v>185</v>
      </c>
      <c r="B129" t="s">
        <v>330</v>
      </c>
      <c r="C129" s="11" t="s">
        <v>29</v>
      </c>
      <c r="D129" s="11" t="s">
        <v>29</v>
      </c>
      <c r="E129" s="11" t="s">
        <v>29</v>
      </c>
      <c r="F129" s="11">
        <v>5</v>
      </c>
      <c r="G129" s="11">
        <v>0</v>
      </c>
    </row>
    <row r="130" spans="1:7" x14ac:dyDescent="0.2">
      <c r="A130" t="s">
        <v>185</v>
      </c>
      <c r="B130" t="s">
        <v>331</v>
      </c>
      <c r="C130" s="11">
        <v>20</v>
      </c>
      <c r="D130" s="11">
        <v>55</v>
      </c>
      <c r="E130" s="11">
        <v>15</v>
      </c>
      <c r="F130" s="11">
        <v>15</v>
      </c>
      <c r="G130" s="11" t="s">
        <v>29</v>
      </c>
    </row>
    <row r="131" spans="1:7" x14ac:dyDescent="0.2">
      <c r="A131" t="s">
        <v>185</v>
      </c>
      <c r="B131" t="s">
        <v>332</v>
      </c>
      <c r="C131" s="11">
        <v>710</v>
      </c>
      <c r="D131" s="11">
        <v>545</v>
      </c>
      <c r="E131" s="11">
        <v>405</v>
      </c>
      <c r="F131" s="11">
        <v>225</v>
      </c>
      <c r="G131" s="11">
        <v>225</v>
      </c>
    </row>
    <row r="132" spans="1:7" x14ac:dyDescent="0.2">
      <c r="A132" t="s">
        <v>185</v>
      </c>
      <c r="B132" t="s">
        <v>333</v>
      </c>
      <c r="C132" s="11">
        <v>45</v>
      </c>
      <c r="D132" s="11">
        <v>40</v>
      </c>
      <c r="E132" s="11">
        <v>15</v>
      </c>
      <c r="F132" s="11">
        <v>5</v>
      </c>
      <c r="G132" s="11">
        <v>20</v>
      </c>
    </row>
    <row r="133" spans="1:7" x14ac:dyDescent="0.2">
      <c r="A133" t="s">
        <v>185</v>
      </c>
      <c r="B133" t="s">
        <v>199</v>
      </c>
      <c r="C133" s="11" t="s">
        <v>29</v>
      </c>
      <c r="D133" s="11" t="s">
        <v>31</v>
      </c>
      <c r="E133" s="11" t="s">
        <v>31</v>
      </c>
      <c r="F133" s="11" t="s">
        <v>31</v>
      </c>
      <c r="G133" s="11" t="s">
        <v>31</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ColWidth="11.5546875" defaultRowHeight="15" x14ac:dyDescent="0.2"/>
  <cols>
    <col min="1" max="1" width="7.44140625" customWidth="1"/>
    <col min="2" max="2" width="45" customWidth="1"/>
    <col min="3" max="6" width="18.5546875" style="11" bestFit="1" customWidth="1"/>
    <col min="7" max="7" width="19.44140625" style="11" bestFit="1" customWidth="1"/>
    <col min="8" max="8" width="11.5546875" customWidth="1"/>
  </cols>
  <sheetData>
    <row r="1" spans="1:7" ht="35.1" customHeight="1" x14ac:dyDescent="0.2">
      <c r="A1" s="8" t="s">
        <v>334</v>
      </c>
    </row>
    <row r="2" spans="1:7" ht="17.45" customHeight="1" x14ac:dyDescent="0.2">
      <c r="A2" s="13" t="s">
        <v>210</v>
      </c>
    </row>
    <row r="3" spans="1:7" s="22" customFormat="1" ht="15" customHeight="1" x14ac:dyDescent="0.25">
      <c r="A3" s="19" t="s">
        <v>178</v>
      </c>
      <c r="B3" s="19" t="s">
        <v>8</v>
      </c>
      <c r="C3" s="20" t="s">
        <v>9</v>
      </c>
      <c r="D3" s="20" t="s">
        <v>12</v>
      </c>
      <c r="E3" s="20" t="s">
        <v>15</v>
      </c>
      <c r="F3" s="20" t="s">
        <v>18</v>
      </c>
      <c r="G3" s="20" t="s">
        <v>335</v>
      </c>
    </row>
    <row r="4" spans="1:7" x14ac:dyDescent="0.2">
      <c r="A4" s="22" t="s">
        <v>183</v>
      </c>
      <c r="B4" t="s">
        <v>184</v>
      </c>
      <c r="C4" s="11">
        <v>65</v>
      </c>
      <c r="D4" s="11">
        <v>30</v>
      </c>
      <c r="E4" s="11" t="s">
        <v>29</v>
      </c>
      <c r="F4" s="11">
        <v>30</v>
      </c>
      <c r="G4" s="11">
        <v>5</v>
      </c>
    </row>
    <row r="5" spans="1:7" x14ac:dyDescent="0.2">
      <c r="A5" s="30" t="s">
        <v>185</v>
      </c>
      <c r="B5" s="23" t="s">
        <v>186</v>
      </c>
      <c r="C5" s="24">
        <v>55</v>
      </c>
      <c r="D5" s="24">
        <v>85</v>
      </c>
      <c r="E5" s="24">
        <v>35</v>
      </c>
      <c r="F5" s="24">
        <v>10</v>
      </c>
      <c r="G5" s="24">
        <v>10</v>
      </c>
    </row>
    <row r="6" spans="1:7" x14ac:dyDescent="0.2">
      <c r="A6" s="22" t="s">
        <v>183</v>
      </c>
      <c r="B6" t="s">
        <v>336</v>
      </c>
      <c r="C6" s="11" t="s">
        <v>29</v>
      </c>
      <c r="D6" s="11">
        <v>0</v>
      </c>
      <c r="E6" s="11">
        <v>0</v>
      </c>
      <c r="F6" s="11" t="s">
        <v>29</v>
      </c>
      <c r="G6" s="11">
        <v>0</v>
      </c>
    </row>
    <row r="7" spans="1:7" x14ac:dyDescent="0.2">
      <c r="A7" s="22" t="s">
        <v>183</v>
      </c>
      <c r="B7" t="s">
        <v>201</v>
      </c>
      <c r="C7" s="11">
        <v>5</v>
      </c>
      <c r="D7" s="11">
        <v>0</v>
      </c>
      <c r="E7" s="11">
        <v>0</v>
      </c>
      <c r="F7" s="11">
        <v>0</v>
      </c>
      <c r="G7" s="11">
        <v>0</v>
      </c>
    </row>
    <row r="8" spans="1:7" x14ac:dyDescent="0.2">
      <c r="A8" s="22" t="s">
        <v>183</v>
      </c>
      <c r="B8" t="s">
        <v>337</v>
      </c>
      <c r="C8" s="11">
        <v>0</v>
      </c>
      <c r="D8" s="11" t="s">
        <v>29</v>
      </c>
      <c r="E8" s="11">
        <v>0</v>
      </c>
      <c r="F8" s="11">
        <v>5</v>
      </c>
      <c r="G8" s="11" t="s">
        <v>29</v>
      </c>
    </row>
    <row r="9" spans="1:7" x14ac:dyDescent="0.2">
      <c r="A9" s="22" t="s">
        <v>183</v>
      </c>
      <c r="B9" t="s">
        <v>338</v>
      </c>
      <c r="C9" s="11">
        <v>0</v>
      </c>
      <c r="D9" s="11" t="s">
        <v>29</v>
      </c>
      <c r="E9" s="11">
        <v>0</v>
      </c>
      <c r="F9" s="11">
        <v>0</v>
      </c>
      <c r="G9" s="11">
        <v>0</v>
      </c>
    </row>
    <row r="10" spans="1:7" x14ac:dyDescent="0.2">
      <c r="A10" s="22" t="s">
        <v>183</v>
      </c>
      <c r="B10" t="s">
        <v>194</v>
      </c>
      <c r="C10" s="11">
        <v>0</v>
      </c>
      <c r="D10" s="11">
        <v>0</v>
      </c>
      <c r="E10" s="11" t="s">
        <v>29</v>
      </c>
      <c r="F10" s="11" t="s">
        <v>29</v>
      </c>
      <c r="G10" s="11" t="s">
        <v>29</v>
      </c>
    </row>
    <row r="11" spans="1:7" x14ac:dyDescent="0.2">
      <c r="A11" s="22" t="s">
        <v>183</v>
      </c>
      <c r="B11" t="s">
        <v>176</v>
      </c>
      <c r="C11" s="11">
        <v>60</v>
      </c>
      <c r="D11" s="11">
        <v>15</v>
      </c>
      <c r="E11" s="11">
        <v>0</v>
      </c>
      <c r="F11" s="11">
        <v>0</v>
      </c>
      <c r="G11" s="11">
        <v>0</v>
      </c>
    </row>
    <row r="12" spans="1:7" x14ac:dyDescent="0.2">
      <c r="A12" s="22" t="s">
        <v>183</v>
      </c>
      <c r="B12" t="s">
        <v>339</v>
      </c>
      <c r="C12" s="11">
        <v>0</v>
      </c>
      <c r="D12" s="11">
        <v>15</v>
      </c>
      <c r="E12" s="11" t="s">
        <v>29</v>
      </c>
      <c r="F12" s="11">
        <v>20</v>
      </c>
      <c r="G12" s="11">
        <v>0</v>
      </c>
    </row>
    <row r="13" spans="1:7" x14ac:dyDescent="0.2">
      <c r="A13" t="s">
        <v>185</v>
      </c>
      <c r="B13" t="s">
        <v>340</v>
      </c>
      <c r="C13" s="11" t="s">
        <v>29</v>
      </c>
      <c r="D13" s="11" t="s">
        <v>29</v>
      </c>
      <c r="E13" s="11">
        <v>0</v>
      </c>
      <c r="F13" s="11">
        <v>0</v>
      </c>
      <c r="G13" s="11">
        <v>0</v>
      </c>
    </row>
    <row r="14" spans="1:7" x14ac:dyDescent="0.2">
      <c r="A14" t="s">
        <v>185</v>
      </c>
      <c r="B14" t="s">
        <v>47</v>
      </c>
      <c r="C14" s="11">
        <v>0</v>
      </c>
      <c r="D14" s="11">
        <v>0</v>
      </c>
      <c r="E14" s="11">
        <v>5</v>
      </c>
      <c r="F14" s="11">
        <v>0</v>
      </c>
      <c r="G14" s="11">
        <v>0</v>
      </c>
    </row>
    <row r="15" spans="1:7" x14ac:dyDescent="0.2">
      <c r="A15" t="s">
        <v>185</v>
      </c>
      <c r="B15" t="s">
        <v>336</v>
      </c>
      <c r="C15" s="11" t="s">
        <v>29</v>
      </c>
      <c r="D15" s="11" t="s">
        <v>29</v>
      </c>
      <c r="E15" s="11" t="s">
        <v>29</v>
      </c>
      <c r="F15" s="11" t="s">
        <v>29</v>
      </c>
      <c r="G15" s="11">
        <v>0</v>
      </c>
    </row>
    <row r="16" spans="1:7" x14ac:dyDescent="0.2">
      <c r="A16" t="s">
        <v>185</v>
      </c>
      <c r="B16" t="s">
        <v>201</v>
      </c>
      <c r="C16" s="11">
        <v>15</v>
      </c>
      <c r="D16" s="11">
        <v>25</v>
      </c>
      <c r="E16" s="11">
        <v>10</v>
      </c>
      <c r="F16" s="11">
        <v>5</v>
      </c>
      <c r="G16" s="11">
        <v>0</v>
      </c>
    </row>
    <row r="17" spans="1:7" x14ac:dyDescent="0.2">
      <c r="A17" t="s">
        <v>185</v>
      </c>
      <c r="B17" t="s">
        <v>136</v>
      </c>
      <c r="C17" s="11">
        <v>0</v>
      </c>
      <c r="D17" s="11">
        <v>0</v>
      </c>
      <c r="E17" s="11">
        <v>10</v>
      </c>
      <c r="F17" s="11">
        <v>0</v>
      </c>
      <c r="G17" s="11">
        <v>0</v>
      </c>
    </row>
    <row r="18" spans="1:7" x14ac:dyDescent="0.2">
      <c r="A18" t="s">
        <v>185</v>
      </c>
      <c r="B18" t="s">
        <v>194</v>
      </c>
      <c r="C18" s="11">
        <v>0</v>
      </c>
      <c r="D18" s="11">
        <v>0</v>
      </c>
      <c r="E18" s="11" t="s">
        <v>29</v>
      </c>
      <c r="F18" s="11">
        <v>0</v>
      </c>
      <c r="G18" s="11">
        <v>0</v>
      </c>
    </row>
    <row r="19" spans="1:7" x14ac:dyDescent="0.2">
      <c r="A19" t="s">
        <v>185</v>
      </c>
      <c r="B19" t="s">
        <v>341</v>
      </c>
      <c r="C19" s="11">
        <v>10</v>
      </c>
      <c r="D19" s="11">
        <v>0</v>
      </c>
      <c r="E19" s="11">
        <v>0</v>
      </c>
      <c r="F19" s="11">
        <v>0</v>
      </c>
      <c r="G19" s="11">
        <v>0</v>
      </c>
    </row>
    <row r="20" spans="1:7" x14ac:dyDescent="0.2">
      <c r="A20" t="s">
        <v>185</v>
      </c>
      <c r="B20" t="s">
        <v>66</v>
      </c>
      <c r="C20" s="11">
        <v>0</v>
      </c>
      <c r="D20" s="11">
        <v>0</v>
      </c>
      <c r="E20" s="11">
        <v>0</v>
      </c>
      <c r="F20" s="11" t="s">
        <v>29</v>
      </c>
      <c r="G20" s="11">
        <v>10</v>
      </c>
    </row>
    <row r="21" spans="1:7" x14ac:dyDescent="0.2">
      <c r="A21" t="s">
        <v>185</v>
      </c>
      <c r="B21" t="s">
        <v>176</v>
      </c>
      <c r="C21" s="11">
        <v>25</v>
      </c>
      <c r="D21" s="11">
        <v>55</v>
      </c>
      <c r="E21" s="11">
        <v>10</v>
      </c>
      <c r="F21" s="11">
        <v>0</v>
      </c>
      <c r="G21" s="11">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workbookViewId="0"/>
  </sheetViews>
  <sheetFormatPr defaultColWidth="11.5546875" defaultRowHeight="15.6" x14ac:dyDescent="0.2"/>
  <cols>
    <col min="1" max="1" width="7.44140625" customWidth="1"/>
    <col min="2" max="2" width="45" customWidth="1"/>
    <col min="3" max="3" width="5" bestFit="1" customWidth="1"/>
    <col min="4" max="4" width="9.5546875" style="39" bestFit="1" customWidth="1"/>
    <col min="5" max="5" width="10.77734375" style="39" bestFit="1" customWidth="1"/>
    <col min="6" max="6" width="9" style="39" bestFit="1" customWidth="1"/>
    <col min="7" max="7" width="9.44140625" style="39" bestFit="1" customWidth="1"/>
    <col min="8" max="8" width="12" style="39" bestFit="1" customWidth="1"/>
    <col min="9" max="9" width="10.109375" style="39" bestFit="1" customWidth="1"/>
    <col min="10" max="10" width="20.109375" style="39" bestFit="1" customWidth="1"/>
    <col min="11" max="11" width="11.5546875" customWidth="1"/>
  </cols>
  <sheetData>
    <row r="1" spans="1:10" ht="35.1" customHeight="1" x14ac:dyDescent="0.2">
      <c r="A1" s="8" t="s">
        <v>342</v>
      </c>
    </row>
    <row r="2" spans="1:10" ht="17.45" customHeight="1" x14ac:dyDescent="0.2">
      <c r="A2" s="13" t="s">
        <v>343</v>
      </c>
    </row>
    <row r="3" spans="1:10" s="22" customFormat="1" ht="15" customHeight="1" x14ac:dyDescent="0.25">
      <c r="A3" s="19" t="s">
        <v>178</v>
      </c>
      <c r="B3" s="19" t="s">
        <v>344</v>
      </c>
      <c r="C3" s="19" t="s">
        <v>345</v>
      </c>
      <c r="D3" s="21" t="s">
        <v>346</v>
      </c>
      <c r="E3" s="21" t="s">
        <v>347</v>
      </c>
      <c r="F3" s="21" t="s">
        <v>348</v>
      </c>
      <c r="G3" s="21" t="s">
        <v>349</v>
      </c>
      <c r="H3" s="21" t="s">
        <v>350</v>
      </c>
      <c r="I3" s="21" t="s">
        <v>351</v>
      </c>
      <c r="J3" s="21" t="s">
        <v>352</v>
      </c>
    </row>
    <row r="4" spans="1:10" ht="15" customHeight="1" x14ac:dyDescent="0.2">
      <c r="A4" s="22" t="s">
        <v>211</v>
      </c>
      <c r="B4" t="s">
        <v>353</v>
      </c>
      <c r="C4" s="28">
        <v>2022</v>
      </c>
      <c r="D4" s="12">
        <v>0</v>
      </c>
      <c r="E4" s="12">
        <v>0.3333333</v>
      </c>
      <c r="F4" s="12">
        <v>0.125</v>
      </c>
      <c r="G4" s="12">
        <v>0.25</v>
      </c>
      <c r="H4" s="12">
        <v>0.2916667</v>
      </c>
      <c r="I4" s="12">
        <v>0</v>
      </c>
      <c r="J4" s="12">
        <v>0</v>
      </c>
    </row>
    <row r="5" spans="1:10" ht="15" customHeight="1" x14ac:dyDescent="0.2">
      <c r="A5" s="22" t="s">
        <v>211</v>
      </c>
      <c r="B5" t="s">
        <v>353</v>
      </c>
      <c r="C5" s="28">
        <v>2021</v>
      </c>
      <c r="D5" s="12">
        <v>0.11224489999999999</v>
      </c>
      <c r="E5" s="12">
        <v>0.37755100000000003</v>
      </c>
      <c r="F5" s="12">
        <v>0.27551019999999998</v>
      </c>
      <c r="G5" s="12">
        <v>0.19387760000000001</v>
      </c>
      <c r="H5" s="12">
        <v>4.08163E-2</v>
      </c>
      <c r="I5" s="12">
        <v>0</v>
      </c>
      <c r="J5" s="12">
        <v>0</v>
      </c>
    </row>
    <row r="6" spans="1:10" ht="15" customHeight="1" x14ac:dyDescent="0.2">
      <c r="A6" s="22" t="s">
        <v>211</v>
      </c>
      <c r="B6" t="s">
        <v>353</v>
      </c>
      <c r="C6" s="28">
        <v>2020</v>
      </c>
      <c r="D6" s="12">
        <v>0</v>
      </c>
      <c r="E6" s="12">
        <v>0.1596639</v>
      </c>
      <c r="F6" s="12">
        <v>0.26890760000000002</v>
      </c>
      <c r="G6" s="12">
        <v>0.30252099999999998</v>
      </c>
      <c r="H6" s="12">
        <v>0.26890760000000002</v>
      </c>
      <c r="I6" s="12">
        <v>0</v>
      </c>
      <c r="J6" s="12">
        <v>0</v>
      </c>
    </row>
    <row r="7" spans="1:10" ht="15" customHeight="1" x14ac:dyDescent="0.2">
      <c r="A7" s="22" t="s">
        <v>211</v>
      </c>
      <c r="B7" t="s">
        <v>353</v>
      </c>
      <c r="C7" s="28">
        <v>2019</v>
      </c>
      <c r="D7" s="12">
        <v>2.45902E-2</v>
      </c>
      <c r="E7" s="12">
        <v>0.2459016</v>
      </c>
      <c r="F7" s="12">
        <v>0.2377049</v>
      </c>
      <c r="G7" s="12">
        <v>0.35245900000000002</v>
      </c>
      <c r="H7" s="12">
        <v>0.1393443</v>
      </c>
      <c r="I7" s="12">
        <v>0</v>
      </c>
      <c r="J7" s="12">
        <v>0</v>
      </c>
    </row>
    <row r="8" spans="1:10" ht="15" customHeight="1" x14ac:dyDescent="0.2">
      <c r="A8" s="22" t="s">
        <v>211</v>
      </c>
      <c r="B8" t="s">
        <v>353</v>
      </c>
      <c r="C8" s="28">
        <v>2018</v>
      </c>
      <c r="D8" s="12">
        <v>5.5555599999999997E-2</v>
      </c>
      <c r="E8" s="12">
        <v>0.31944440000000002</v>
      </c>
      <c r="F8" s="12">
        <v>0.2916667</v>
      </c>
      <c r="G8" s="12">
        <v>0.1875</v>
      </c>
      <c r="H8" s="12">
        <v>0.1458333</v>
      </c>
      <c r="I8" s="12">
        <v>0</v>
      </c>
      <c r="J8" s="12">
        <v>0</v>
      </c>
    </row>
    <row r="9" spans="1:10" ht="15" customHeight="1" x14ac:dyDescent="0.2">
      <c r="A9" s="22" t="s">
        <v>213</v>
      </c>
      <c r="B9" t="s">
        <v>353</v>
      </c>
      <c r="C9" s="28">
        <v>2022</v>
      </c>
      <c r="D9" s="12">
        <v>2.5575400000000002E-2</v>
      </c>
      <c r="E9" s="12">
        <v>0.34782610000000003</v>
      </c>
      <c r="F9" s="12">
        <v>0.32480819999999999</v>
      </c>
      <c r="G9" s="12">
        <v>0.2710997</v>
      </c>
      <c r="H9" s="12">
        <v>3.0690499999999999E-2</v>
      </c>
      <c r="I9" s="12">
        <v>0</v>
      </c>
      <c r="J9" s="12">
        <v>0</v>
      </c>
    </row>
    <row r="10" spans="1:10" ht="15" customHeight="1" x14ac:dyDescent="0.2">
      <c r="A10" s="22" t="s">
        <v>213</v>
      </c>
      <c r="B10" t="s">
        <v>353</v>
      </c>
      <c r="C10" s="28">
        <v>2021</v>
      </c>
      <c r="D10" s="12">
        <v>1.5424200000000001E-2</v>
      </c>
      <c r="E10" s="12">
        <v>0.4473008</v>
      </c>
      <c r="F10" s="12">
        <v>0.23393320000000001</v>
      </c>
      <c r="G10" s="12">
        <v>0.27763500000000002</v>
      </c>
      <c r="H10" s="12">
        <v>2.5706900000000001E-2</v>
      </c>
      <c r="I10" s="12">
        <v>0</v>
      </c>
      <c r="J10" s="12">
        <v>0</v>
      </c>
    </row>
    <row r="11" spans="1:10" ht="15" customHeight="1" x14ac:dyDescent="0.2">
      <c r="A11" s="22" t="s">
        <v>213</v>
      </c>
      <c r="B11" t="s">
        <v>353</v>
      </c>
      <c r="C11" s="28">
        <v>2020</v>
      </c>
      <c r="D11" s="12">
        <v>0.15619050000000001</v>
      </c>
      <c r="E11" s="12">
        <v>0.27619050000000001</v>
      </c>
      <c r="F11" s="12">
        <v>0.13142860000000001</v>
      </c>
      <c r="G11" s="12">
        <v>0.22476189999999999</v>
      </c>
      <c r="H11" s="12">
        <v>0.21142859999999999</v>
      </c>
      <c r="I11" s="12">
        <v>0</v>
      </c>
      <c r="J11" s="12">
        <v>0</v>
      </c>
    </row>
    <row r="12" spans="1:10" ht="15" customHeight="1" x14ac:dyDescent="0.2">
      <c r="A12" s="22" t="s">
        <v>213</v>
      </c>
      <c r="B12" t="s">
        <v>353</v>
      </c>
      <c r="C12" s="28">
        <v>2019</v>
      </c>
      <c r="D12" s="12">
        <v>0.10017570000000001</v>
      </c>
      <c r="E12" s="12">
        <v>0.16520209999999999</v>
      </c>
      <c r="F12" s="12">
        <v>0.13884009999999999</v>
      </c>
      <c r="G12" s="12">
        <v>0.11247799999999999</v>
      </c>
      <c r="H12" s="12">
        <v>0.48330400000000001</v>
      </c>
      <c r="I12" s="12">
        <v>0</v>
      </c>
      <c r="J12" s="12">
        <v>0</v>
      </c>
    </row>
    <row r="13" spans="1:10" ht="15" customHeight="1" x14ac:dyDescent="0.2">
      <c r="A13" s="22" t="s">
        <v>213</v>
      </c>
      <c r="B13" t="s">
        <v>353</v>
      </c>
      <c r="C13" s="28">
        <v>2018</v>
      </c>
      <c r="D13" s="12">
        <v>0.1412429</v>
      </c>
      <c r="E13" s="12">
        <v>0.23163839999999999</v>
      </c>
      <c r="F13" s="12">
        <v>0.24858759999999999</v>
      </c>
      <c r="G13" s="12">
        <v>0.16760829999999999</v>
      </c>
      <c r="H13" s="12">
        <v>0.21092279999999999</v>
      </c>
      <c r="I13" s="12">
        <v>0</v>
      </c>
      <c r="J13" s="12">
        <v>0</v>
      </c>
    </row>
    <row r="14" spans="1:10" ht="15" customHeight="1" x14ac:dyDescent="0.2">
      <c r="A14" s="22" t="s">
        <v>213</v>
      </c>
      <c r="B14" t="s">
        <v>354</v>
      </c>
      <c r="C14" s="28">
        <v>2022</v>
      </c>
      <c r="D14" s="12">
        <v>3.7815099999999997E-2</v>
      </c>
      <c r="E14" s="12">
        <v>0.49915969999999998</v>
      </c>
      <c r="F14" s="12">
        <v>0.2815126</v>
      </c>
      <c r="G14" s="12">
        <v>0.1705882</v>
      </c>
      <c r="H14" s="12">
        <v>1.0924400000000001E-2</v>
      </c>
      <c r="I14" s="12">
        <v>0</v>
      </c>
      <c r="J14" s="12">
        <v>0</v>
      </c>
    </row>
    <row r="15" spans="1:10" ht="15" customHeight="1" x14ac:dyDescent="0.2">
      <c r="A15" s="22" t="s">
        <v>213</v>
      </c>
      <c r="B15" t="s">
        <v>354</v>
      </c>
      <c r="C15" s="28">
        <v>2021</v>
      </c>
      <c r="D15" s="12">
        <v>3.7229400000000003E-2</v>
      </c>
      <c r="E15" s="12">
        <v>0.52727270000000004</v>
      </c>
      <c r="F15" s="12">
        <v>0.25454549999999998</v>
      </c>
      <c r="G15" s="12">
        <v>0.16363639999999999</v>
      </c>
      <c r="H15" s="12">
        <v>1.6450200000000002E-2</v>
      </c>
      <c r="I15" s="12">
        <v>8.6580000000000001E-4</v>
      </c>
      <c r="J15" s="12">
        <v>0</v>
      </c>
    </row>
    <row r="16" spans="1:10" ht="15" customHeight="1" x14ac:dyDescent="0.2">
      <c r="A16" s="22" t="s">
        <v>213</v>
      </c>
      <c r="B16" t="s">
        <v>354</v>
      </c>
      <c r="C16" s="28">
        <v>2020</v>
      </c>
      <c r="D16" s="12">
        <v>3.4676699999999998E-2</v>
      </c>
      <c r="E16" s="12">
        <v>0.556701</v>
      </c>
      <c r="F16" s="12">
        <v>0.22680410000000001</v>
      </c>
      <c r="G16" s="12">
        <v>0.1602624</v>
      </c>
      <c r="H16" s="12">
        <v>2.15558E-2</v>
      </c>
      <c r="I16" s="12">
        <v>0</v>
      </c>
      <c r="J16" s="12">
        <v>0</v>
      </c>
    </row>
    <row r="17" spans="1:10" ht="15" customHeight="1" x14ac:dyDescent="0.2">
      <c r="A17" s="22" t="s">
        <v>213</v>
      </c>
      <c r="B17" t="s">
        <v>354</v>
      </c>
      <c r="C17" s="28">
        <v>2019</v>
      </c>
      <c r="D17" s="12">
        <v>3.0548100000000002E-2</v>
      </c>
      <c r="E17" s="12">
        <v>0.51212939999999996</v>
      </c>
      <c r="F17" s="12">
        <v>0.24348610000000001</v>
      </c>
      <c r="G17" s="12">
        <v>0.18867919999999999</v>
      </c>
      <c r="H17" s="12">
        <v>2.5157200000000001E-2</v>
      </c>
      <c r="I17" s="12">
        <v>0</v>
      </c>
      <c r="J17" s="12">
        <v>0</v>
      </c>
    </row>
    <row r="18" spans="1:10" ht="15" customHeight="1" x14ac:dyDescent="0.2">
      <c r="A18" s="22" t="s">
        <v>213</v>
      </c>
      <c r="B18" t="s">
        <v>354</v>
      </c>
      <c r="C18" s="28">
        <v>2018</v>
      </c>
      <c r="D18" s="12">
        <v>2.4702700000000001E-2</v>
      </c>
      <c r="E18" s="12">
        <v>0.52424519999999997</v>
      </c>
      <c r="F18" s="12">
        <v>0.2881976</v>
      </c>
      <c r="G18" s="12">
        <v>0.14638609999999999</v>
      </c>
      <c r="H18" s="12">
        <v>1.6468400000000001E-2</v>
      </c>
      <c r="I18" s="12">
        <v>0</v>
      </c>
      <c r="J18" s="12">
        <v>0</v>
      </c>
    </row>
    <row r="19" spans="1:10" ht="15" customHeight="1" x14ac:dyDescent="0.2">
      <c r="A19" s="22" t="s">
        <v>179</v>
      </c>
      <c r="B19" t="s">
        <v>353</v>
      </c>
      <c r="C19" s="28">
        <v>2022</v>
      </c>
      <c r="D19" s="12">
        <v>0.1599749</v>
      </c>
      <c r="E19" s="12">
        <v>0.60664989999999996</v>
      </c>
      <c r="F19" s="12">
        <v>0.1129235</v>
      </c>
      <c r="G19" s="12">
        <v>4.5169399999999998E-2</v>
      </c>
      <c r="H19" s="12">
        <v>7.5282299999999996E-2</v>
      </c>
      <c r="I19" s="12">
        <v>0</v>
      </c>
      <c r="J19" s="12">
        <v>0</v>
      </c>
    </row>
    <row r="20" spans="1:10" ht="15" customHeight="1" x14ac:dyDescent="0.2">
      <c r="A20" s="22" t="s">
        <v>179</v>
      </c>
      <c r="B20" t="s">
        <v>353</v>
      </c>
      <c r="C20" s="28">
        <v>2021</v>
      </c>
      <c r="D20" s="12">
        <v>0.22015499999999999</v>
      </c>
      <c r="E20" s="12">
        <v>0.60310079999999999</v>
      </c>
      <c r="F20" s="12">
        <v>0.10930230000000001</v>
      </c>
      <c r="G20" s="12">
        <v>4.8062000000000001E-2</v>
      </c>
      <c r="H20" s="12">
        <v>1.9379799999999999E-2</v>
      </c>
      <c r="I20" s="12">
        <v>0</v>
      </c>
      <c r="J20" s="12">
        <v>0</v>
      </c>
    </row>
    <row r="21" spans="1:10" ht="15" customHeight="1" x14ac:dyDescent="0.2">
      <c r="A21" s="22" t="s">
        <v>179</v>
      </c>
      <c r="B21" t="s">
        <v>353</v>
      </c>
      <c r="C21" s="28">
        <v>2020</v>
      </c>
      <c r="D21" s="12">
        <v>0.1787521</v>
      </c>
      <c r="E21" s="12">
        <v>0.68690280000000004</v>
      </c>
      <c r="F21" s="12">
        <v>7.9257999999999995E-2</v>
      </c>
      <c r="G21" s="12">
        <v>3.3726800000000001E-2</v>
      </c>
      <c r="H21" s="12">
        <v>2.1360299999999999E-2</v>
      </c>
      <c r="I21" s="12">
        <v>0</v>
      </c>
      <c r="J21" s="12">
        <v>0</v>
      </c>
    </row>
    <row r="22" spans="1:10" ht="15" customHeight="1" x14ac:dyDescent="0.2">
      <c r="A22" s="22" t="s">
        <v>179</v>
      </c>
      <c r="B22" t="s">
        <v>353</v>
      </c>
      <c r="C22" s="28">
        <v>2019</v>
      </c>
      <c r="D22" s="12">
        <v>0.108427</v>
      </c>
      <c r="E22" s="12">
        <v>0.67471910000000002</v>
      </c>
      <c r="F22" s="12">
        <v>7.4719099999999997E-2</v>
      </c>
      <c r="G22" s="12">
        <v>6.2921299999999999E-2</v>
      </c>
      <c r="H22" s="12">
        <v>7.9213500000000006E-2</v>
      </c>
      <c r="I22" s="12">
        <v>0</v>
      </c>
      <c r="J22" s="12">
        <v>0</v>
      </c>
    </row>
    <row r="23" spans="1:10" ht="15" customHeight="1" x14ac:dyDescent="0.2">
      <c r="A23" s="22" t="s">
        <v>179</v>
      </c>
      <c r="B23" t="s">
        <v>353</v>
      </c>
      <c r="C23" s="28">
        <v>2018</v>
      </c>
      <c r="D23" s="12">
        <v>0.32728160000000001</v>
      </c>
      <c r="E23" s="12">
        <v>0.46123649999999999</v>
      </c>
      <c r="F23" s="12">
        <v>0.1148184</v>
      </c>
      <c r="G23" s="12">
        <v>4.8577000000000002E-2</v>
      </c>
      <c r="H23" s="12">
        <v>4.8086400000000001E-2</v>
      </c>
      <c r="I23" s="12">
        <v>0</v>
      </c>
      <c r="J23" s="12">
        <v>0</v>
      </c>
    </row>
    <row r="24" spans="1:10" ht="15" customHeight="1" x14ac:dyDescent="0.2">
      <c r="A24" s="22" t="s">
        <v>179</v>
      </c>
      <c r="B24" t="s">
        <v>355</v>
      </c>
      <c r="C24" s="28">
        <v>2022</v>
      </c>
      <c r="D24" s="12">
        <v>3.9450499999999999E-2</v>
      </c>
      <c r="E24" s="12">
        <v>0.83911590000000003</v>
      </c>
      <c r="F24" s="12">
        <v>7.2824899999999998E-2</v>
      </c>
      <c r="G24" s="12">
        <v>3.0732700000000002E-2</v>
      </c>
      <c r="H24" s="12">
        <v>1.7699900000000001E-2</v>
      </c>
      <c r="I24" s="12" t="s">
        <v>356</v>
      </c>
      <c r="J24" s="12">
        <v>0</v>
      </c>
    </row>
    <row r="25" spans="1:10" ht="15" customHeight="1" x14ac:dyDescent="0.2">
      <c r="A25" s="22" t="s">
        <v>179</v>
      </c>
      <c r="B25" t="s">
        <v>355</v>
      </c>
      <c r="C25" s="28">
        <v>2021</v>
      </c>
      <c r="D25" s="12">
        <v>3.0366299999999999E-2</v>
      </c>
      <c r="E25" s="12">
        <v>0.86939880000000003</v>
      </c>
      <c r="F25" s="12">
        <v>7.1956800000000001E-2</v>
      </c>
      <c r="G25" s="12">
        <v>2.6450899999999999E-2</v>
      </c>
      <c r="H25" s="12">
        <v>1.8272E-3</v>
      </c>
      <c r="I25" s="12">
        <v>0</v>
      </c>
      <c r="J25" s="12">
        <v>0</v>
      </c>
    </row>
    <row r="26" spans="1:10" ht="15" customHeight="1" x14ac:dyDescent="0.2">
      <c r="A26" s="22" t="s">
        <v>179</v>
      </c>
      <c r="B26" t="s">
        <v>355</v>
      </c>
      <c r="C26" s="28">
        <v>2020</v>
      </c>
      <c r="D26" s="12">
        <v>3.4053699999999999E-2</v>
      </c>
      <c r="E26" s="12">
        <v>0.85076949999999996</v>
      </c>
      <c r="F26" s="12">
        <v>7.0235800000000001E-2</v>
      </c>
      <c r="G26" s="12">
        <v>2.5376599999999999E-2</v>
      </c>
      <c r="H26" s="12">
        <v>1.93189E-2</v>
      </c>
      <c r="I26" s="12" t="s">
        <v>356</v>
      </c>
      <c r="J26" s="12">
        <v>0</v>
      </c>
    </row>
    <row r="27" spans="1:10" ht="15" customHeight="1" x14ac:dyDescent="0.2">
      <c r="A27" s="22" t="s">
        <v>179</v>
      </c>
      <c r="B27" t="s">
        <v>355</v>
      </c>
      <c r="C27" s="28">
        <v>2019</v>
      </c>
      <c r="D27" s="12">
        <v>3.7723800000000002E-2</v>
      </c>
      <c r="E27" s="12">
        <v>0.84609060000000003</v>
      </c>
      <c r="F27" s="12">
        <v>8.5221000000000005E-2</v>
      </c>
      <c r="G27" s="12">
        <v>2.8863699999999999E-2</v>
      </c>
      <c r="H27" s="12">
        <v>2.0095E-3</v>
      </c>
      <c r="I27" s="12" t="s">
        <v>356</v>
      </c>
      <c r="J27" s="12">
        <v>0</v>
      </c>
    </row>
    <row r="28" spans="1:10" ht="15" customHeight="1" x14ac:dyDescent="0.2">
      <c r="A28" s="22" t="s">
        <v>179</v>
      </c>
      <c r="B28" t="s">
        <v>355</v>
      </c>
      <c r="C28" s="28">
        <v>2018</v>
      </c>
      <c r="D28" s="12">
        <v>1.7890300000000001E-2</v>
      </c>
      <c r="E28" s="12">
        <v>0.87242149999999996</v>
      </c>
      <c r="F28" s="12">
        <v>7.9284400000000005E-2</v>
      </c>
      <c r="G28" s="12">
        <v>2.6591099999999999E-2</v>
      </c>
      <c r="H28" s="12">
        <v>3.7149000000000001E-3</v>
      </c>
      <c r="I28" s="12" t="s">
        <v>356</v>
      </c>
      <c r="J28" s="12">
        <v>0</v>
      </c>
    </row>
    <row r="29" spans="1:10" ht="15" customHeight="1" x14ac:dyDescent="0.2">
      <c r="A29" s="22" t="s">
        <v>179</v>
      </c>
      <c r="B29" t="s">
        <v>357</v>
      </c>
      <c r="C29" s="28">
        <v>2022</v>
      </c>
      <c r="D29" s="12">
        <v>0</v>
      </c>
      <c r="E29" s="12">
        <v>0.4166667</v>
      </c>
      <c r="F29" s="12">
        <v>0.54166669999999995</v>
      </c>
      <c r="G29" s="12">
        <v>4.1666700000000001E-2</v>
      </c>
      <c r="H29" s="12">
        <v>0</v>
      </c>
      <c r="I29" s="12">
        <v>0</v>
      </c>
      <c r="J29" s="12">
        <v>0</v>
      </c>
    </row>
    <row r="30" spans="1:10" ht="15" customHeight="1" x14ac:dyDescent="0.2">
      <c r="A30" s="22" t="s">
        <v>179</v>
      </c>
      <c r="B30" t="s">
        <v>357</v>
      </c>
      <c r="C30" s="28">
        <v>2021</v>
      </c>
      <c r="D30" s="12">
        <v>0</v>
      </c>
      <c r="E30" s="12">
        <v>0.75</v>
      </c>
      <c r="F30" s="12">
        <v>0.1666667</v>
      </c>
      <c r="G30" s="12">
        <v>8.3333299999999999E-2</v>
      </c>
      <c r="H30" s="12">
        <v>0</v>
      </c>
      <c r="I30" s="12">
        <v>0</v>
      </c>
      <c r="J30" s="12">
        <v>0</v>
      </c>
    </row>
    <row r="31" spans="1:10" ht="15" customHeight="1" x14ac:dyDescent="0.2">
      <c r="A31" s="22" t="s">
        <v>179</v>
      </c>
      <c r="B31" t="s">
        <v>357</v>
      </c>
      <c r="C31" s="28">
        <v>2020</v>
      </c>
      <c r="D31" s="12">
        <v>0</v>
      </c>
      <c r="E31" s="12">
        <v>0.23255809999999999</v>
      </c>
      <c r="F31" s="12">
        <v>1.16279E-2</v>
      </c>
      <c r="G31" s="12">
        <v>1.16279E-2</v>
      </c>
      <c r="H31" s="12">
        <v>0.74418600000000001</v>
      </c>
      <c r="I31" s="12">
        <v>0</v>
      </c>
      <c r="J31" s="12">
        <v>0</v>
      </c>
    </row>
    <row r="32" spans="1:10" ht="15" customHeight="1" x14ac:dyDescent="0.2">
      <c r="A32" s="22" t="s">
        <v>179</v>
      </c>
      <c r="B32" t="s">
        <v>357</v>
      </c>
      <c r="C32" s="28">
        <v>2019</v>
      </c>
      <c r="D32" s="12">
        <v>0</v>
      </c>
      <c r="E32" s="12">
        <v>1</v>
      </c>
      <c r="F32" s="12">
        <v>0</v>
      </c>
      <c r="G32" s="12">
        <v>0</v>
      </c>
      <c r="H32" s="12">
        <v>0</v>
      </c>
      <c r="I32" s="12">
        <v>0</v>
      </c>
      <c r="J32" s="12">
        <v>0</v>
      </c>
    </row>
    <row r="33" spans="1:10" ht="15" customHeight="1" x14ac:dyDescent="0.2">
      <c r="A33" s="22" t="s">
        <v>179</v>
      </c>
      <c r="B33" t="s">
        <v>357</v>
      </c>
      <c r="C33" s="28">
        <v>2018</v>
      </c>
      <c r="D33" s="12">
        <v>0</v>
      </c>
      <c r="E33" s="12">
        <v>0</v>
      </c>
      <c r="F33" s="12">
        <v>1</v>
      </c>
      <c r="G33" s="12">
        <v>0</v>
      </c>
      <c r="H33" s="12">
        <v>0</v>
      </c>
      <c r="I33" s="12">
        <v>0</v>
      </c>
      <c r="J33" s="12">
        <v>0</v>
      </c>
    </row>
    <row r="34" spans="1:10" ht="15" customHeight="1" x14ac:dyDescent="0.2">
      <c r="A34" s="22" t="s">
        <v>179</v>
      </c>
      <c r="B34" t="s">
        <v>358</v>
      </c>
      <c r="C34" s="28">
        <v>2022</v>
      </c>
      <c r="D34" s="12">
        <v>0</v>
      </c>
      <c r="E34" s="12">
        <v>0.42857139999999999</v>
      </c>
      <c r="F34" s="12">
        <v>0.42857139999999999</v>
      </c>
      <c r="G34" s="12">
        <v>0.14285709999999999</v>
      </c>
      <c r="H34" s="12">
        <v>0</v>
      </c>
      <c r="I34" s="12">
        <v>0</v>
      </c>
      <c r="J34" s="12">
        <v>0</v>
      </c>
    </row>
    <row r="35" spans="1:10" ht="15" customHeight="1" x14ac:dyDescent="0.2">
      <c r="A35" s="22" t="s">
        <v>179</v>
      </c>
      <c r="B35" t="s">
        <v>358</v>
      </c>
      <c r="C35" s="28">
        <v>2021</v>
      </c>
      <c r="D35" s="12">
        <v>0</v>
      </c>
      <c r="E35" s="12">
        <v>0.6</v>
      </c>
      <c r="F35" s="12">
        <v>0.4</v>
      </c>
      <c r="G35" s="12">
        <v>0</v>
      </c>
      <c r="H35" s="12">
        <v>0</v>
      </c>
      <c r="I35" s="12">
        <v>0</v>
      </c>
      <c r="J35" s="12">
        <v>0</v>
      </c>
    </row>
    <row r="36" spans="1:10" ht="15" customHeight="1" x14ac:dyDescent="0.2">
      <c r="A36" s="22" t="s">
        <v>179</v>
      </c>
      <c r="B36" t="s">
        <v>358</v>
      </c>
      <c r="C36" s="28">
        <v>2020</v>
      </c>
      <c r="D36" s="12">
        <v>0</v>
      </c>
      <c r="E36" s="12">
        <v>0.25</v>
      </c>
      <c r="F36" s="12">
        <v>0.75</v>
      </c>
      <c r="G36" s="12">
        <v>0</v>
      </c>
      <c r="H36" s="12">
        <v>0</v>
      </c>
      <c r="I36" s="12">
        <v>0</v>
      </c>
      <c r="J36" s="12">
        <v>0</v>
      </c>
    </row>
    <row r="37" spans="1:10" ht="15" customHeight="1" x14ac:dyDescent="0.2">
      <c r="A37" s="22" t="s">
        <v>179</v>
      </c>
      <c r="B37" t="s">
        <v>358</v>
      </c>
      <c r="C37" s="28">
        <v>2018</v>
      </c>
      <c r="D37" s="12">
        <v>0</v>
      </c>
      <c r="E37" s="12">
        <v>0.42857139999999999</v>
      </c>
      <c r="F37" s="12">
        <v>0.57142859999999995</v>
      </c>
      <c r="G37" s="12">
        <v>0</v>
      </c>
      <c r="H37" s="12">
        <v>0</v>
      </c>
      <c r="I37" s="12">
        <v>0</v>
      </c>
      <c r="J37" s="12">
        <v>0</v>
      </c>
    </row>
    <row r="38" spans="1:10" ht="15" customHeight="1" x14ac:dyDescent="0.2">
      <c r="A38" s="22" t="s">
        <v>181</v>
      </c>
      <c r="B38" t="s">
        <v>353</v>
      </c>
      <c r="C38" s="28">
        <v>2022</v>
      </c>
      <c r="D38" s="12">
        <v>0.1120782</v>
      </c>
      <c r="E38" s="12">
        <v>0.69416180000000005</v>
      </c>
      <c r="F38" s="12">
        <v>0.12814680000000001</v>
      </c>
      <c r="G38" s="12">
        <v>6.5077700000000002E-2</v>
      </c>
      <c r="H38" s="12">
        <v>5.3560000000000001E-4</v>
      </c>
      <c r="I38" s="12">
        <v>0</v>
      </c>
      <c r="J38" s="12">
        <v>0</v>
      </c>
    </row>
    <row r="39" spans="1:10" ht="15" customHeight="1" x14ac:dyDescent="0.2">
      <c r="A39" s="22" t="s">
        <v>181</v>
      </c>
      <c r="B39" t="s">
        <v>353</v>
      </c>
      <c r="C39" s="28">
        <v>2021</v>
      </c>
      <c r="D39" s="12">
        <v>0.1070373</v>
      </c>
      <c r="E39" s="12">
        <v>0.72159549999999995</v>
      </c>
      <c r="F39" s="12">
        <v>0.11388669999999999</v>
      </c>
      <c r="G39" s="12">
        <v>5.6406100000000001E-2</v>
      </c>
      <c r="H39" s="12">
        <v>1.0744000000000001E-3</v>
      </c>
      <c r="I39" s="12">
        <v>0</v>
      </c>
      <c r="J39" s="12">
        <v>0</v>
      </c>
    </row>
    <row r="40" spans="1:10" ht="15" customHeight="1" x14ac:dyDescent="0.2">
      <c r="A40" s="22" t="s">
        <v>181</v>
      </c>
      <c r="B40" t="s">
        <v>353</v>
      </c>
      <c r="C40" s="28">
        <v>2020</v>
      </c>
      <c r="D40" s="12">
        <v>0.1085511</v>
      </c>
      <c r="E40" s="12">
        <v>0.67950480000000002</v>
      </c>
      <c r="F40" s="12">
        <v>0.14844109999999999</v>
      </c>
      <c r="G40" s="12">
        <v>6.18982E-2</v>
      </c>
      <c r="H40" s="12">
        <v>1.4901000000000001E-3</v>
      </c>
      <c r="I40" s="12" t="s">
        <v>356</v>
      </c>
      <c r="J40" s="12">
        <v>0</v>
      </c>
    </row>
    <row r="41" spans="1:10" ht="15" customHeight="1" x14ac:dyDescent="0.2">
      <c r="A41" s="22" t="s">
        <v>181</v>
      </c>
      <c r="B41" t="s">
        <v>353</v>
      </c>
      <c r="C41" s="28">
        <v>2019</v>
      </c>
      <c r="D41" s="12">
        <v>0.16231090000000001</v>
      </c>
      <c r="E41" s="12">
        <v>0.62751029999999997</v>
      </c>
      <c r="F41" s="12">
        <v>0.15309490000000001</v>
      </c>
      <c r="G41" s="12">
        <v>5.4745500000000002E-2</v>
      </c>
      <c r="H41" s="12">
        <v>2.3384E-3</v>
      </c>
      <c r="I41" s="12">
        <v>0</v>
      </c>
      <c r="J41" s="12">
        <v>0</v>
      </c>
    </row>
    <row r="42" spans="1:10" ht="15" customHeight="1" x14ac:dyDescent="0.2">
      <c r="A42" s="22" t="s">
        <v>181</v>
      </c>
      <c r="B42" t="s">
        <v>353</v>
      </c>
      <c r="C42" s="28">
        <v>2018</v>
      </c>
      <c r="D42" s="12">
        <v>0.17397099999999999</v>
      </c>
      <c r="E42" s="12">
        <v>0.60068109999999997</v>
      </c>
      <c r="F42" s="12">
        <v>0.174119</v>
      </c>
      <c r="G42" s="12">
        <v>4.8415800000000002E-2</v>
      </c>
      <c r="H42" s="12">
        <v>2.8130999999999998E-3</v>
      </c>
      <c r="I42" s="12">
        <v>0</v>
      </c>
      <c r="J42" s="12">
        <v>0</v>
      </c>
    </row>
    <row r="43" spans="1:10" ht="15" customHeight="1" x14ac:dyDescent="0.2">
      <c r="A43" s="22" t="s">
        <v>181</v>
      </c>
      <c r="B43" t="s">
        <v>359</v>
      </c>
      <c r="C43" s="28">
        <v>2022</v>
      </c>
      <c r="D43" s="12">
        <v>2.93782E-2</v>
      </c>
      <c r="E43" s="12">
        <v>0.81331379999999998</v>
      </c>
      <c r="F43" s="12">
        <v>0.1214515</v>
      </c>
      <c r="G43" s="12">
        <v>3.5576700000000003E-2</v>
      </c>
      <c r="H43" s="12" t="s">
        <v>356</v>
      </c>
      <c r="I43" s="12" t="s">
        <v>356</v>
      </c>
      <c r="J43" s="12">
        <v>0</v>
      </c>
    </row>
    <row r="44" spans="1:10" ht="15" customHeight="1" x14ac:dyDescent="0.2">
      <c r="A44" s="22" t="s">
        <v>181</v>
      </c>
      <c r="B44" t="s">
        <v>359</v>
      </c>
      <c r="C44" s="28">
        <v>2021</v>
      </c>
      <c r="D44" s="12">
        <v>9.3363000000000005E-3</v>
      </c>
      <c r="E44" s="12">
        <v>0.82774130000000001</v>
      </c>
      <c r="F44" s="12">
        <v>0.128495</v>
      </c>
      <c r="G44" s="12">
        <v>3.3868200000000001E-2</v>
      </c>
      <c r="H44" s="12">
        <v>5.1060000000000005E-4</v>
      </c>
      <c r="I44" s="12" t="s">
        <v>356</v>
      </c>
      <c r="J44" s="12">
        <v>0</v>
      </c>
    </row>
    <row r="45" spans="1:10" ht="15" customHeight="1" x14ac:dyDescent="0.2">
      <c r="A45" s="22" t="s">
        <v>181</v>
      </c>
      <c r="B45" t="s">
        <v>359</v>
      </c>
      <c r="C45" s="28">
        <v>2020</v>
      </c>
      <c r="D45" s="12">
        <v>6.2874000000000003E-3</v>
      </c>
      <c r="E45" s="12">
        <v>0.82100600000000001</v>
      </c>
      <c r="F45" s="12">
        <v>0.1380266</v>
      </c>
      <c r="G45" s="12">
        <v>3.3565999999999999E-2</v>
      </c>
      <c r="H45" s="12">
        <v>8.9110000000000003E-4</v>
      </c>
      <c r="I45" s="12" t="s">
        <v>356</v>
      </c>
      <c r="J45" s="12">
        <v>0</v>
      </c>
    </row>
    <row r="46" spans="1:10" ht="15" customHeight="1" x14ac:dyDescent="0.2">
      <c r="A46" s="22" t="s">
        <v>181</v>
      </c>
      <c r="B46" t="s">
        <v>359</v>
      </c>
      <c r="C46" s="28">
        <v>2019</v>
      </c>
      <c r="D46" s="12">
        <v>4.9836000000000004E-3</v>
      </c>
      <c r="E46" s="12">
        <v>0.71607050000000005</v>
      </c>
      <c r="F46" s="12">
        <v>0.20380480000000001</v>
      </c>
      <c r="G46" s="12">
        <v>7.4139800000000006E-2</v>
      </c>
      <c r="H46" s="12">
        <v>9.5580000000000003E-4</v>
      </c>
      <c r="I46" s="12" t="s">
        <v>356</v>
      </c>
      <c r="J46" s="12">
        <v>0</v>
      </c>
    </row>
    <row r="47" spans="1:10" ht="15" customHeight="1" x14ac:dyDescent="0.2">
      <c r="A47" s="22" t="s">
        <v>181</v>
      </c>
      <c r="B47" t="s">
        <v>359</v>
      </c>
      <c r="C47" s="28">
        <v>2018</v>
      </c>
      <c r="D47" s="12">
        <v>2.8893E-3</v>
      </c>
      <c r="E47" s="12">
        <v>0.70395399999999997</v>
      </c>
      <c r="F47" s="12">
        <v>0.2158977</v>
      </c>
      <c r="G47" s="12">
        <v>7.6144299999999998E-2</v>
      </c>
      <c r="H47" s="12">
        <v>1.0464999999999999E-3</v>
      </c>
      <c r="I47" s="12" t="s">
        <v>356</v>
      </c>
      <c r="J47" s="12">
        <v>0</v>
      </c>
    </row>
    <row r="48" spans="1:10" ht="15" customHeight="1" x14ac:dyDescent="0.2">
      <c r="A48" s="22" t="s">
        <v>181</v>
      </c>
      <c r="B48" t="s">
        <v>357</v>
      </c>
      <c r="C48" s="28">
        <v>2022</v>
      </c>
      <c r="D48" s="12">
        <v>3.6483300000000003E-2</v>
      </c>
      <c r="E48" s="12">
        <v>0.57057420000000003</v>
      </c>
      <c r="F48" s="12">
        <v>0.2416268</v>
      </c>
      <c r="G48" s="12">
        <v>0.15071770000000001</v>
      </c>
      <c r="H48" s="12">
        <v>0</v>
      </c>
      <c r="I48" s="12">
        <v>5.9809999999999996E-4</v>
      </c>
      <c r="J48" s="12">
        <v>0</v>
      </c>
    </row>
    <row r="49" spans="1:10" ht="15" customHeight="1" x14ac:dyDescent="0.2">
      <c r="A49" s="22" t="s">
        <v>181</v>
      </c>
      <c r="B49" t="s">
        <v>357</v>
      </c>
      <c r="C49" s="28">
        <v>2021</v>
      </c>
      <c r="D49" s="12">
        <v>3.1645600000000003E-2</v>
      </c>
      <c r="E49" s="12">
        <v>0.53111810000000004</v>
      </c>
      <c r="F49" s="12">
        <v>0.2768987</v>
      </c>
      <c r="G49" s="12">
        <v>0.1529536</v>
      </c>
      <c r="H49" s="12">
        <v>7.3839999999999999E-3</v>
      </c>
      <c r="I49" s="12">
        <v>0</v>
      </c>
      <c r="J49" s="12">
        <v>0</v>
      </c>
    </row>
    <row r="50" spans="1:10" ht="15" customHeight="1" x14ac:dyDescent="0.2">
      <c r="A50" s="22" t="s">
        <v>181</v>
      </c>
      <c r="B50" t="s">
        <v>357</v>
      </c>
      <c r="C50" s="28">
        <v>2020</v>
      </c>
      <c r="D50" s="12">
        <v>5.5107499999999997E-2</v>
      </c>
      <c r="E50" s="12">
        <v>0.54502689999999998</v>
      </c>
      <c r="F50" s="12">
        <v>0.2473118</v>
      </c>
      <c r="G50" s="12">
        <v>0.1357527</v>
      </c>
      <c r="H50" s="12">
        <v>1.6801099999999999E-2</v>
      </c>
      <c r="I50" s="12">
        <v>0</v>
      </c>
      <c r="J50" s="12">
        <v>0</v>
      </c>
    </row>
    <row r="51" spans="1:10" ht="15" customHeight="1" x14ac:dyDescent="0.2">
      <c r="A51" s="22" t="s">
        <v>181</v>
      </c>
      <c r="B51" t="s">
        <v>357</v>
      </c>
      <c r="C51" s="28">
        <v>2019</v>
      </c>
      <c r="D51" s="12">
        <v>9.38967E-2</v>
      </c>
      <c r="E51" s="12">
        <v>0.55492960000000002</v>
      </c>
      <c r="F51" s="12">
        <v>0.22253519999999999</v>
      </c>
      <c r="G51" s="12">
        <v>0.12582160000000001</v>
      </c>
      <c r="H51" s="12">
        <v>2.8168999999999998E-3</v>
      </c>
      <c r="I51" s="12">
        <v>0</v>
      </c>
      <c r="J51" s="12">
        <v>0</v>
      </c>
    </row>
    <row r="52" spans="1:10" ht="15" customHeight="1" x14ac:dyDescent="0.2">
      <c r="A52" s="22" t="s">
        <v>181</v>
      </c>
      <c r="B52" t="s">
        <v>357</v>
      </c>
      <c r="C52" s="28">
        <v>2018</v>
      </c>
      <c r="D52" s="12">
        <v>7.3545600000000003E-2</v>
      </c>
      <c r="E52" s="12">
        <v>0.52799119999999999</v>
      </c>
      <c r="F52" s="12">
        <v>0.2436883</v>
      </c>
      <c r="G52" s="12">
        <v>0.1372119</v>
      </c>
      <c r="H52" s="12">
        <v>1.7563100000000002E-2</v>
      </c>
      <c r="I52" s="12">
        <v>0</v>
      </c>
      <c r="J52" s="12">
        <v>0</v>
      </c>
    </row>
    <row r="53" spans="1:10" ht="15" customHeight="1" x14ac:dyDescent="0.2">
      <c r="A53" s="22" t="s">
        <v>181</v>
      </c>
      <c r="B53" t="s">
        <v>358</v>
      </c>
      <c r="C53" s="28">
        <v>2022</v>
      </c>
      <c r="D53" s="12">
        <v>6.2043800000000003E-2</v>
      </c>
      <c r="E53" s="12">
        <v>0.68978099999999998</v>
      </c>
      <c r="F53" s="12">
        <v>0.17810219999999999</v>
      </c>
      <c r="G53" s="12">
        <v>7.0072999999999996E-2</v>
      </c>
      <c r="H53" s="12">
        <v>0</v>
      </c>
      <c r="I53" s="12">
        <v>0</v>
      </c>
      <c r="J53" s="12">
        <v>0</v>
      </c>
    </row>
    <row r="54" spans="1:10" ht="15" customHeight="1" x14ac:dyDescent="0.2">
      <c r="A54" s="22" t="s">
        <v>181</v>
      </c>
      <c r="B54" t="s">
        <v>358</v>
      </c>
      <c r="C54" s="28">
        <v>2021</v>
      </c>
      <c r="D54" s="12">
        <v>8.1756200000000001E-2</v>
      </c>
      <c r="E54" s="12">
        <v>0.62604090000000001</v>
      </c>
      <c r="F54" s="12">
        <v>0.23845569999999999</v>
      </c>
      <c r="G54" s="12">
        <v>5.14762E-2</v>
      </c>
      <c r="H54" s="12">
        <v>2.271E-3</v>
      </c>
      <c r="I54" s="12">
        <v>0</v>
      </c>
      <c r="J54" s="12">
        <v>0</v>
      </c>
    </row>
    <row r="55" spans="1:10" ht="15" customHeight="1" x14ac:dyDescent="0.2">
      <c r="A55" s="22" t="s">
        <v>181</v>
      </c>
      <c r="B55" t="s">
        <v>358</v>
      </c>
      <c r="C55">
        <v>2020</v>
      </c>
      <c r="D55" s="12">
        <v>6.0486999999999999E-2</v>
      </c>
      <c r="E55" s="12">
        <v>0.57030639999999999</v>
      </c>
      <c r="F55" s="12">
        <v>0.28043990000000002</v>
      </c>
      <c r="G55" s="12">
        <v>8.7195599999999998E-2</v>
      </c>
      <c r="H55" s="12">
        <v>1.5711E-3</v>
      </c>
      <c r="I55" s="12">
        <v>0</v>
      </c>
      <c r="J55" s="12">
        <v>0</v>
      </c>
    </row>
    <row r="56" spans="1:10" ht="15" customHeight="1" x14ac:dyDescent="0.2">
      <c r="A56" s="22" t="s">
        <v>181</v>
      </c>
      <c r="B56" t="s">
        <v>358</v>
      </c>
      <c r="C56">
        <v>2019</v>
      </c>
      <c r="D56" s="12">
        <v>5.9608500000000002E-2</v>
      </c>
      <c r="E56" s="12">
        <v>0.6218861</v>
      </c>
      <c r="F56" s="12">
        <v>0.2464413</v>
      </c>
      <c r="G56" s="12">
        <v>7.0284700000000006E-2</v>
      </c>
      <c r="H56" s="12">
        <v>1.7794E-3</v>
      </c>
      <c r="I56" s="12">
        <v>0</v>
      </c>
      <c r="J56" s="12">
        <v>0</v>
      </c>
    </row>
    <row r="57" spans="1:10" ht="15" customHeight="1" x14ac:dyDescent="0.2">
      <c r="A57" s="22" t="s">
        <v>181</v>
      </c>
      <c r="B57" t="s">
        <v>358</v>
      </c>
      <c r="C57">
        <v>2018</v>
      </c>
      <c r="D57" s="12">
        <v>4.9289100000000002E-2</v>
      </c>
      <c r="E57" s="12">
        <v>0.62559240000000005</v>
      </c>
      <c r="F57" s="12">
        <v>0.23791470000000001</v>
      </c>
      <c r="G57" s="12">
        <v>8.7203799999999998E-2</v>
      </c>
      <c r="H57" s="12">
        <v>0</v>
      </c>
      <c r="I57" s="12">
        <v>0</v>
      </c>
      <c r="J57" s="12">
        <v>0</v>
      </c>
    </row>
    <row r="58" spans="1:10" ht="15" customHeight="1" x14ac:dyDescent="0.2">
      <c r="A58" s="22" t="s">
        <v>183</v>
      </c>
      <c r="B58" t="s">
        <v>353</v>
      </c>
      <c r="C58">
        <v>2022</v>
      </c>
      <c r="D58" s="12">
        <v>4.8433E-3</v>
      </c>
      <c r="E58" s="12">
        <v>0.57769409999999999</v>
      </c>
      <c r="F58" s="12">
        <v>0.2256155</v>
      </c>
      <c r="G58" s="12">
        <v>0.19171260000000001</v>
      </c>
      <c r="H58" s="12">
        <v>0</v>
      </c>
      <c r="I58" s="12" t="s">
        <v>356</v>
      </c>
      <c r="J58" s="12">
        <v>0</v>
      </c>
    </row>
    <row r="59" spans="1:10" ht="15" customHeight="1" x14ac:dyDescent="0.2">
      <c r="A59" s="22" t="s">
        <v>183</v>
      </c>
      <c r="B59" t="s">
        <v>353</v>
      </c>
      <c r="C59">
        <v>2021</v>
      </c>
      <c r="D59" s="12">
        <v>4.9966000000000003E-3</v>
      </c>
      <c r="E59" s="12">
        <v>0.51343899999999998</v>
      </c>
      <c r="F59" s="12">
        <v>0.25603029999999999</v>
      </c>
      <c r="G59" s="12">
        <v>0.2246726</v>
      </c>
      <c r="H59" s="12">
        <v>8.6149999999999996E-4</v>
      </c>
      <c r="I59" s="12">
        <v>0</v>
      </c>
      <c r="J59" s="12">
        <v>0</v>
      </c>
    </row>
    <row r="60" spans="1:10" ht="15" customHeight="1" x14ac:dyDescent="0.2">
      <c r="A60" s="22" t="s">
        <v>183</v>
      </c>
      <c r="B60" t="s">
        <v>353</v>
      </c>
      <c r="C60">
        <v>2020</v>
      </c>
      <c r="D60" s="12" t="s">
        <v>356</v>
      </c>
      <c r="E60" s="12">
        <v>0.52777779999999996</v>
      </c>
      <c r="F60" s="12">
        <v>0.2515694</v>
      </c>
      <c r="G60" s="12">
        <v>0.21939739999999999</v>
      </c>
      <c r="H60" s="12">
        <v>9.4160000000000001E-4</v>
      </c>
      <c r="I60" s="12">
        <v>0</v>
      </c>
      <c r="J60" s="12">
        <v>0</v>
      </c>
    </row>
    <row r="61" spans="1:10" ht="15" customHeight="1" x14ac:dyDescent="0.2">
      <c r="A61" s="22" t="s">
        <v>183</v>
      </c>
      <c r="B61" t="s">
        <v>353</v>
      </c>
      <c r="C61">
        <v>2019</v>
      </c>
      <c r="D61" s="12">
        <v>0</v>
      </c>
      <c r="E61" s="12">
        <v>0.57522119999999999</v>
      </c>
      <c r="F61" s="12">
        <v>0.25482189999999999</v>
      </c>
      <c r="G61" s="12">
        <v>0.16995689999999999</v>
      </c>
      <c r="H61" s="12">
        <v>0</v>
      </c>
      <c r="I61" s="12">
        <v>0</v>
      </c>
      <c r="J61" s="12">
        <v>0</v>
      </c>
    </row>
    <row r="62" spans="1:10" ht="15" customHeight="1" x14ac:dyDescent="0.2">
      <c r="A62" s="22" t="s">
        <v>183</v>
      </c>
      <c r="B62" t="s">
        <v>353</v>
      </c>
      <c r="C62">
        <v>2018</v>
      </c>
      <c r="D62" s="12">
        <v>9.4879999999999997E-4</v>
      </c>
      <c r="E62" s="12">
        <v>0.48418719999999998</v>
      </c>
      <c r="F62" s="12">
        <v>0.2444655</v>
      </c>
      <c r="G62" s="12">
        <v>0.26755220000000002</v>
      </c>
      <c r="H62" s="12">
        <v>2.5300000000000001E-3</v>
      </c>
      <c r="I62" s="12" t="s">
        <v>356</v>
      </c>
      <c r="J62" s="12">
        <v>0</v>
      </c>
    </row>
    <row r="63" spans="1:10" ht="15" customHeight="1" x14ac:dyDescent="0.2">
      <c r="A63" s="22" t="s">
        <v>183</v>
      </c>
      <c r="B63" t="s">
        <v>360</v>
      </c>
      <c r="C63">
        <v>2022</v>
      </c>
      <c r="D63" s="12">
        <v>5.8129999999999996E-3</v>
      </c>
      <c r="E63" s="12">
        <v>0.60697820000000002</v>
      </c>
      <c r="F63" s="12">
        <v>0.26791900000000002</v>
      </c>
      <c r="G63" s="12">
        <v>0.1176309</v>
      </c>
      <c r="H63" s="12">
        <v>1.6198E-3</v>
      </c>
      <c r="I63" s="12" t="s">
        <v>356</v>
      </c>
      <c r="J63" s="12">
        <v>0</v>
      </c>
    </row>
    <row r="64" spans="1:10" ht="15" customHeight="1" x14ac:dyDescent="0.2">
      <c r="A64" s="22" t="s">
        <v>183</v>
      </c>
      <c r="B64" t="s">
        <v>360</v>
      </c>
      <c r="C64">
        <v>2021</v>
      </c>
      <c r="D64" s="12">
        <v>4.5989000000000004E-3</v>
      </c>
      <c r="E64" s="12">
        <v>0.59485140000000003</v>
      </c>
      <c r="F64" s="12">
        <v>0.27167609999999998</v>
      </c>
      <c r="G64" s="12">
        <v>0.1273936</v>
      </c>
      <c r="H64" s="12">
        <v>1.4668999999999999E-3</v>
      </c>
      <c r="I64" s="12" t="s">
        <v>356</v>
      </c>
      <c r="J64" s="12">
        <v>0</v>
      </c>
    </row>
    <row r="65" spans="1:10" ht="15" customHeight="1" x14ac:dyDescent="0.2">
      <c r="A65" s="22" t="s">
        <v>183</v>
      </c>
      <c r="B65" t="s">
        <v>360</v>
      </c>
      <c r="C65">
        <v>2020</v>
      </c>
      <c r="D65" s="12">
        <v>5.8348000000000002E-3</v>
      </c>
      <c r="E65" s="12">
        <v>0.58401650000000005</v>
      </c>
      <c r="F65" s="12">
        <v>0.28117700000000001</v>
      </c>
      <c r="G65" s="12">
        <v>0.12746689999999999</v>
      </c>
      <c r="H65" s="12">
        <v>1.3993E-3</v>
      </c>
      <c r="I65" s="12" t="s">
        <v>356</v>
      </c>
      <c r="J65" s="12">
        <v>0</v>
      </c>
    </row>
    <row r="66" spans="1:10" ht="15" customHeight="1" x14ac:dyDescent="0.2">
      <c r="A66" s="22" t="s">
        <v>183</v>
      </c>
      <c r="B66" t="s">
        <v>360</v>
      </c>
      <c r="C66">
        <v>2019</v>
      </c>
      <c r="D66" s="12">
        <v>4.7790999999999997E-3</v>
      </c>
      <c r="E66" s="12">
        <v>0.5780052</v>
      </c>
      <c r="F66" s="12">
        <v>0.28345389999999998</v>
      </c>
      <c r="G66" s="12">
        <v>0.13165569999999999</v>
      </c>
      <c r="H66" s="12">
        <v>2.0385999999999998E-3</v>
      </c>
      <c r="I66" s="12" t="s">
        <v>356</v>
      </c>
      <c r="J66" s="12">
        <v>0</v>
      </c>
    </row>
    <row r="67" spans="1:10" ht="15" customHeight="1" x14ac:dyDescent="0.2">
      <c r="A67" s="22" t="s">
        <v>183</v>
      </c>
      <c r="B67" t="s">
        <v>360</v>
      </c>
      <c r="C67">
        <v>2018</v>
      </c>
      <c r="D67" s="12">
        <v>4.3782999999999999E-3</v>
      </c>
      <c r="E67" s="12">
        <v>0.56292070000000005</v>
      </c>
      <c r="F67" s="12">
        <v>0.2946223</v>
      </c>
      <c r="G67" s="12">
        <v>0.1362023</v>
      </c>
      <c r="H67" s="12">
        <v>1.7948E-3</v>
      </c>
      <c r="I67" s="12" t="s">
        <v>356</v>
      </c>
      <c r="J67" s="12">
        <v>0</v>
      </c>
    </row>
    <row r="68" spans="1:10" ht="15" customHeight="1" x14ac:dyDescent="0.2">
      <c r="A68" s="22" t="s">
        <v>183</v>
      </c>
      <c r="B68" t="s">
        <v>361</v>
      </c>
      <c r="C68">
        <v>2022</v>
      </c>
      <c r="D68" s="12">
        <v>0</v>
      </c>
      <c r="E68" s="12">
        <v>0.34848479999999998</v>
      </c>
      <c r="F68" s="12">
        <v>0.48484850000000002</v>
      </c>
      <c r="G68" s="12">
        <v>0.1666667</v>
      </c>
      <c r="H68" s="12">
        <v>0</v>
      </c>
      <c r="I68" s="12">
        <v>0</v>
      </c>
      <c r="J68" s="12">
        <v>0</v>
      </c>
    </row>
    <row r="69" spans="1:10" ht="15" customHeight="1" x14ac:dyDescent="0.2">
      <c r="A69" s="22" t="s">
        <v>183</v>
      </c>
      <c r="B69" t="s">
        <v>361</v>
      </c>
      <c r="C69">
        <v>2021</v>
      </c>
      <c r="D69" s="12">
        <v>0</v>
      </c>
      <c r="E69" s="12">
        <v>0.23333329999999999</v>
      </c>
      <c r="F69" s="12">
        <v>0.53333330000000001</v>
      </c>
      <c r="G69" s="12">
        <v>0.23333329999999999</v>
      </c>
      <c r="H69" s="12">
        <v>0</v>
      </c>
      <c r="I69" s="12">
        <v>0</v>
      </c>
      <c r="J69" s="12">
        <v>0</v>
      </c>
    </row>
    <row r="70" spans="1:10" ht="15" customHeight="1" x14ac:dyDescent="0.2">
      <c r="A70" s="22" t="s">
        <v>183</v>
      </c>
      <c r="B70" t="s">
        <v>361</v>
      </c>
      <c r="C70">
        <v>2020</v>
      </c>
      <c r="D70" s="12">
        <v>0</v>
      </c>
      <c r="E70" s="12">
        <v>0</v>
      </c>
      <c r="F70" s="12">
        <v>0</v>
      </c>
      <c r="G70" s="12">
        <v>0.5</v>
      </c>
      <c r="H70" s="12">
        <v>0.5</v>
      </c>
      <c r="I70" s="12">
        <v>0</v>
      </c>
      <c r="J70" s="12">
        <v>0</v>
      </c>
    </row>
    <row r="71" spans="1:10" ht="15" customHeight="1" x14ac:dyDescent="0.2">
      <c r="A71" s="22" t="s">
        <v>183</v>
      </c>
      <c r="B71" t="s">
        <v>361</v>
      </c>
      <c r="C71">
        <v>2019</v>
      </c>
      <c r="D71" s="12">
        <v>0</v>
      </c>
      <c r="E71" s="12">
        <v>0.61290319999999998</v>
      </c>
      <c r="F71" s="12">
        <v>0.12903229999999999</v>
      </c>
      <c r="G71" s="12">
        <v>0.25806449999999997</v>
      </c>
      <c r="H71" s="12">
        <v>0</v>
      </c>
      <c r="I71" s="12">
        <v>0</v>
      </c>
      <c r="J71" s="12">
        <v>0</v>
      </c>
    </row>
    <row r="72" spans="1:10" ht="15" customHeight="1" x14ac:dyDescent="0.2">
      <c r="A72" s="22" t="s">
        <v>183</v>
      </c>
      <c r="B72" t="s">
        <v>361</v>
      </c>
      <c r="C72">
        <v>2018</v>
      </c>
      <c r="D72" s="12">
        <v>0</v>
      </c>
      <c r="E72" s="12">
        <v>0</v>
      </c>
      <c r="F72" s="12">
        <v>0.57142859999999995</v>
      </c>
      <c r="G72" s="12">
        <v>0.28571429999999998</v>
      </c>
      <c r="H72" s="12">
        <v>0.14285709999999999</v>
      </c>
      <c r="I72" s="12">
        <v>0</v>
      </c>
      <c r="J72" s="12">
        <v>0</v>
      </c>
    </row>
    <row r="73" spans="1:10" ht="15" customHeight="1" x14ac:dyDescent="0.2">
      <c r="A73" s="22" t="s">
        <v>183</v>
      </c>
      <c r="B73" t="s">
        <v>357</v>
      </c>
      <c r="C73">
        <v>2022</v>
      </c>
      <c r="D73" s="12">
        <v>3.4857999999999998E-3</v>
      </c>
      <c r="E73" s="12">
        <v>0.42592590000000002</v>
      </c>
      <c r="F73" s="12">
        <v>0.32505450000000002</v>
      </c>
      <c r="G73" s="12">
        <v>0.23790849999999999</v>
      </c>
      <c r="H73" s="12">
        <v>7.6252999999999998E-3</v>
      </c>
      <c r="I73" s="12">
        <v>0</v>
      </c>
      <c r="J73" s="12">
        <v>0</v>
      </c>
    </row>
    <row r="74" spans="1:10" ht="15" customHeight="1" x14ac:dyDescent="0.2">
      <c r="A74" s="22" t="s">
        <v>183</v>
      </c>
      <c r="B74" t="s">
        <v>357</v>
      </c>
      <c r="C74">
        <v>2021</v>
      </c>
      <c r="D74" s="12">
        <v>0</v>
      </c>
      <c r="E74" s="12">
        <v>0.43904490000000002</v>
      </c>
      <c r="F74" s="12">
        <v>0.33679779999999998</v>
      </c>
      <c r="G74" s="12">
        <v>0.2219101</v>
      </c>
      <c r="H74" s="12">
        <v>2.2472E-3</v>
      </c>
      <c r="I74" s="12">
        <v>0</v>
      </c>
      <c r="J74" s="12">
        <v>0</v>
      </c>
    </row>
    <row r="75" spans="1:10" ht="15" customHeight="1" x14ac:dyDescent="0.2">
      <c r="A75" s="22" t="s">
        <v>183</v>
      </c>
      <c r="B75" t="s">
        <v>357</v>
      </c>
      <c r="C75">
        <v>2020</v>
      </c>
      <c r="D75" s="12">
        <v>6.9398999999999997E-3</v>
      </c>
      <c r="E75" s="12">
        <v>0.4193655</v>
      </c>
      <c r="F75" s="12">
        <v>0.37442170000000002</v>
      </c>
      <c r="G75" s="12">
        <v>0.19233310000000001</v>
      </c>
      <c r="H75" s="12">
        <v>6.9398999999999997E-3</v>
      </c>
      <c r="I75" s="12">
        <v>0</v>
      </c>
      <c r="J75" s="12">
        <v>0</v>
      </c>
    </row>
    <row r="76" spans="1:10" ht="15" customHeight="1" x14ac:dyDescent="0.2">
      <c r="A76" s="22" t="s">
        <v>183</v>
      </c>
      <c r="B76" t="s">
        <v>357</v>
      </c>
      <c r="C76">
        <v>2019</v>
      </c>
      <c r="D76" s="12">
        <v>1.5121000000000001E-2</v>
      </c>
      <c r="E76" s="12">
        <v>0.37752019999999997</v>
      </c>
      <c r="F76" s="12">
        <v>0.3805444</v>
      </c>
      <c r="G76" s="12">
        <v>0.2106855</v>
      </c>
      <c r="H76" s="12">
        <v>1.6129000000000001E-2</v>
      </c>
      <c r="I76" s="12">
        <v>0</v>
      </c>
      <c r="J76" s="12">
        <v>0</v>
      </c>
    </row>
    <row r="77" spans="1:10" ht="15" customHeight="1" x14ac:dyDescent="0.2">
      <c r="A77" s="22" t="s">
        <v>183</v>
      </c>
      <c r="B77" t="s">
        <v>357</v>
      </c>
      <c r="C77">
        <v>2018</v>
      </c>
      <c r="D77" s="12">
        <v>1.9661000000000001E-2</v>
      </c>
      <c r="E77" s="12">
        <v>0.34101690000000001</v>
      </c>
      <c r="F77" s="12">
        <v>0.43254239999999999</v>
      </c>
      <c r="G77" s="12">
        <v>0.18779660000000001</v>
      </c>
      <c r="H77" s="12">
        <v>1.8983099999999999E-2</v>
      </c>
      <c r="I77" s="12">
        <v>0</v>
      </c>
      <c r="J77" s="12">
        <v>0</v>
      </c>
    </row>
    <row r="78" spans="1:10" ht="15" customHeight="1" x14ac:dyDescent="0.2">
      <c r="A78" s="22" t="s">
        <v>183</v>
      </c>
      <c r="B78" t="s">
        <v>358</v>
      </c>
      <c r="C78">
        <v>2022</v>
      </c>
      <c r="D78" s="12" t="s">
        <v>356</v>
      </c>
      <c r="E78" s="12">
        <v>0.4084507</v>
      </c>
      <c r="F78" s="12">
        <v>0.3461824</v>
      </c>
      <c r="G78" s="12">
        <v>0.2451198</v>
      </c>
      <c r="H78" s="12" t="s">
        <v>356</v>
      </c>
      <c r="I78" s="12">
        <v>0</v>
      </c>
      <c r="J78" s="12">
        <v>0</v>
      </c>
    </row>
    <row r="79" spans="1:10" ht="15" customHeight="1" x14ac:dyDescent="0.2">
      <c r="A79" s="22" t="s">
        <v>183</v>
      </c>
      <c r="B79" t="s">
        <v>358</v>
      </c>
      <c r="C79">
        <v>2021</v>
      </c>
      <c r="D79" s="12">
        <v>0</v>
      </c>
      <c r="E79" s="12">
        <v>0.36601129999999998</v>
      </c>
      <c r="F79" s="12">
        <v>0.3933237</v>
      </c>
      <c r="G79" s="12">
        <v>0.24066499999999999</v>
      </c>
      <c r="H79" s="12">
        <v>0</v>
      </c>
      <c r="I79" s="12">
        <v>0</v>
      </c>
      <c r="J79" s="12">
        <v>0</v>
      </c>
    </row>
    <row r="80" spans="1:10" ht="15" customHeight="1" x14ac:dyDescent="0.2">
      <c r="A80" s="22" t="s">
        <v>183</v>
      </c>
      <c r="B80" t="s">
        <v>358</v>
      </c>
      <c r="C80">
        <v>2020</v>
      </c>
      <c r="D80" s="12">
        <v>0</v>
      </c>
      <c r="E80" s="12">
        <v>0.33670919999999999</v>
      </c>
      <c r="F80" s="12">
        <v>0.42228090000000001</v>
      </c>
      <c r="G80" s="12">
        <v>0.24027589999999999</v>
      </c>
      <c r="H80" s="12">
        <v>7.339E-4</v>
      </c>
      <c r="I80" s="12">
        <v>0</v>
      </c>
      <c r="J80" s="12">
        <v>0</v>
      </c>
    </row>
    <row r="81" spans="1:10" ht="15" customHeight="1" x14ac:dyDescent="0.2">
      <c r="A81" s="22" t="s">
        <v>183</v>
      </c>
      <c r="B81" t="s">
        <v>358</v>
      </c>
      <c r="C81">
        <v>2019</v>
      </c>
      <c r="D81" s="12">
        <v>0</v>
      </c>
      <c r="E81" s="12">
        <v>0.31267929999999999</v>
      </c>
      <c r="F81" s="12">
        <v>0.42455540000000003</v>
      </c>
      <c r="G81" s="12">
        <v>0.26276529999999998</v>
      </c>
      <c r="H81" s="12">
        <v>0</v>
      </c>
      <c r="I81" s="12">
        <v>0</v>
      </c>
      <c r="J81" s="12">
        <v>0</v>
      </c>
    </row>
    <row r="82" spans="1:10" ht="15" customHeight="1" x14ac:dyDescent="0.2">
      <c r="A82" s="22" t="s">
        <v>183</v>
      </c>
      <c r="B82" t="s">
        <v>358</v>
      </c>
      <c r="C82">
        <v>2018</v>
      </c>
      <c r="D82" s="12" t="s">
        <v>356</v>
      </c>
      <c r="E82" s="12">
        <v>0.30070609999999998</v>
      </c>
      <c r="F82" s="12">
        <v>0.43291940000000001</v>
      </c>
      <c r="G82" s="12">
        <v>0.26564399999999999</v>
      </c>
      <c r="H82" s="12" t="s">
        <v>356</v>
      </c>
      <c r="I82" s="12">
        <v>0</v>
      </c>
      <c r="J82" s="12">
        <v>0</v>
      </c>
    </row>
    <row r="83" spans="1:10" ht="15" customHeight="1" x14ac:dyDescent="0.2">
      <c r="A83" s="22" t="s">
        <v>185</v>
      </c>
      <c r="B83" t="s">
        <v>353</v>
      </c>
      <c r="C83">
        <v>2022</v>
      </c>
      <c r="D83" s="12">
        <v>0</v>
      </c>
      <c r="E83" s="12">
        <v>7.8282000000000004E-3</v>
      </c>
      <c r="F83" s="12">
        <v>0.39823360000000002</v>
      </c>
      <c r="G83" s="12">
        <v>0.5887194</v>
      </c>
      <c r="H83" s="12">
        <v>5.0181000000000002E-3</v>
      </c>
      <c r="I83" s="12" t="s">
        <v>356</v>
      </c>
      <c r="J83" s="12">
        <v>0</v>
      </c>
    </row>
    <row r="84" spans="1:10" ht="15" customHeight="1" x14ac:dyDescent="0.2">
      <c r="A84" s="22" t="s">
        <v>185</v>
      </c>
      <c r="B84" t="s">
        <v>353</v>
      </c>
      <c r="C84">
        <v>2021</v>
      </c>
      <c r="D84" s="12">
        <v>0</v>
      </c>
      <c r="E84" s="12">
        <v>8.2745000000000006E-3</v>
      </c>
      <c r="F84" s="12">
        <v>0.35660950000000002</v>
      </c>
      <c r="G84" s="12">
        <v>0.62885970000000002</v>
      </c>
      <c r="H84" s="12">
        <v>6.2563000000000002E-3</v>
      </c>
      <c r="I84" s="12">
        <v>0</v>
      </c>
      <c r="J84" s="12">
        <v>0</v>
      </c>
    </row>
    <row r="85" spans="1:10" ht="15" customHeight="1" x14ac:dyDescent="0.2">
      <c r="A85" s="22" t="s">
        <v>185</v>
      </c>
      <c r="B85" t="s">
        <v>353</v>
      </c>
      <c r="C85">
        <v>2020</v>
      </c>
      <c r="D85" s="12">
        <v>0</v>
      </c>
      <c r="E85" s="12">
        <v>4.2323999999999999E-3</v>
      </c>
      <c r="F85" s="12">
        <v>0.38033860000000003</v>
      </c>
      <c r="G85" s="12">
        <v>0.60850329999999997</v>
      </c>
      <c r="H85" s="12">
        <v>6.9256999999999999E-3</v>
      </c>
      <c r="I85" s="12">
        <v>0</v>
      </c>
      <c r="J85" s="12">
        <v>0</v>
      </c>
    </row>
    <row r="86" spans="1:10" ht="15" customHeight="1" x14ac:dyDescent="0.2">
      <c r="A86" s="22" t="s">
        <v>185</v>
      </c>
      <c r="B86" t="s">
        <v>353</v>
      </c>
      <c r="C86">
        <v>2019</v>
      </c>
      <c r="D86" s="12">
        <v>0</v>
      </c>
      <c r="E86" s="12">
        <v>1.1005900000000001E-2</v>
      </c>
      <c r="F86" s="12">
        <v>0.38300679999999998</v>
      </c>
      <c r="G86" s="12">
        <v>0.59167950000000002</v>
      </c>
      <c r="H86" s="12">
        <v>1.43077E-2</v>
      </c>
      <c r="I86" s="12">
        <v>0</v>
      </c>
      <c r="J86" s="12">
        <v>0</v>
      </c>
    </row>
    <row r="87" spans="1:10" ht="15" customHeight="1" x14ac:dyDescent="0.2">
      <c r="A87" s="22" t="s">
        <v>185</v>
      </c>
      <c r="B87" t="s">
        <v>353</v>
      </c>
      <c r="C87">
        <v>2018</v>
      </c>
      <c r="D87" s="12">
        <v>0</v>
      </c>
      <c r="E87" s="12">
        <v>3.5655999999999999E-3</v>
      </c>
      <c r="F87" s="12">
        <v>0.4297861</v>
      </c>
      <c r="G87" s="12">
        <v>0.56637409999999999</v>
      </c>
      <c r="H87" s="12" t="s">
        <v>356</v>
      </c>
      <c r="I87" s="12">
        <v>0</v>
      </c>
      <c r="J87" s="12">
        <v>0</v>
      </c>
    </row>
    <row r="88" spans="1:10" ht="15" customHeight="1" x14ac:dyDescent="0.2">
      <c r="A88" s="22" t="s">
        <v>185</v>
      </c>
      <c r="B88" t="s">
        <v>362</v>
      </c>
      <c r="C88">
        <v>2022</v>
      </c>
      <c r="D88" s="12" t="s">
        <v>356</v>
      </c>
      <c r="E88" s="12">
        <v>1.05332E-2</v>
      </c>
      <c r="F88" s="12">
        <v>0.58590070000000005</v>
      </c>
      <c r="G88" s="12">
        <v>0.40139750000000002</v>
      </c>
      <c r="H88" s="12">
        <v>1.6867E-3</v>
      </c>
      <c r="I88" s="12" t="s">
        <v>356</v>
      </c>
      <c r="J88" s="12">
        <v>0</v>
      </c>
    </row>
    <row r="89" spans="1:10" ht="15" customHeight="1" x14ac:dyDescent="0.2">
      <c r="A89" s="22" t="s">
        <v>185</v>
      </c>
      <c r="B89" t="s">
        <v>362</v>
      </c>
      <c r="C89">
        <v>2021</v>
      </c>
      <c r="D89" s="12" t="s">
        <v>356</v>
      </c>
      <c r="E89" s="12">
        <v>1.2213099999999999E-2</v>
      </c>
      <c r="F89" s="12">
        <v>0.58282449999999997</v>
      </c>
      <c r="G89" s="12">
        <v>0.40340219999999999</v>
      </c>
      <c r="H89" s="12">
        <v>1.4092E-3</v>
      </c>
      <c r="I89" s="12" t="s">
        <v>356</v>
      </c>
      <c r="J89" s="12">
        <v>0</v>
      </c>
    </row>
    <row r="90" spans="1:10" ht="15" customHeight="1" x14ac:dyDescent="0.2">
      <c r="A90" s="22" t="s">
        <v>185</v>
      </c>
      <c r="B90" t="s">
        <v>362</v>
      </c>
      <c r="C90">
        <v>2020</v>
      </c>
      <c r="D90" s="12" t="s">
        <v>356</v>
      </c>
      <c r="E90" s="12">
        <v>1.3106899999999999E-2</v>
      </c>
      <c r="F90" s="12">
        <v>0.57779979999999997</v>
      </c>
      <c r="G90" s="12">
        <v>0.40702100000000002</v>
      </c>
      <c r="H90" s="12">
        <v>1.7003000000000001E-3</v>
      </c>
      <c r="I90" s="12" t="s">
        <v>356</v>
      </c>
      <c r="J90" s="12">
        <v>0</v>
      </c>
    </row>
    <row r="91" spans="1:10" ht="15" customHeight="1" x14ac:dyDescent="0.2">
      <c r="A91" s="22" t="s">
        <v>185</v>
      </c>
      <c r="B91" t="s">
        <v>362</v>
      </c>
      <c r="C91">
        <v>2019</v>
      </c>
      <c r="D91" s="12" t="s">
        <v>356</v>
      </c>
      <c r="E91" s="12">
        <v>1.39691E-2</v>
      </c>
      <c r="F91" s="12">
        <v>0.5607761</v>
      </c>
      <c r="G91" s="12">
        <v>0.4225643</v>
      </c>
      <c r="H91" s="12">
        <v>2.441E-3</v>
      </c>
      <c r="I91" s="12" t="s">
        <v>356</v>
      </c>
      <c r="J91" s="12">
        <v>0</v>
      </c>
    </row>
    <row r="92" spans="1:10" ht="15" customHeight="1" x14ac:dyDescent="0.2">
      <c r="A92" s="22" t="s">
        <v>185</v>
      </c>
      <c r="B92" t="s">
        <v>362</v>
      </c>
      <c r="C92">
        <v>2018</v>
      </c>
      <c r="D92" s="12" t="s">
        <v>356</v>
      </c>
      <c r="E92" s="12">
        <v>1.30302E-2</v>
      </c>
      <c r="F92" s="12">
        <v>0.56026480000000001</v>
      </c>
      <c r="G92" s="12">
        <v>0.4237262</v>
      </c>
      <c r="H92" s="12">
        <v>2.6304000000000002E-3</v>
      </c>
      <c r="I92" s="12" t="s">
        <v>356</v>
      </c>
      <c r="J92" s="12">
        <v>0</v>
      </c>
    </row>
    <row r="93" spans="1:10" ht="15" customHeight="1" x14ac:dyDescent="0.2">
      <c r="A93" s="22" t="s">
        <v>185</v>
      </c>
      <c r="B93" t="s">
        <v>361</v>
      </c>
      <c r="C93">
        <v>2022</v>
      </c>
      <c r="D93" s="12">
        <v>0</v>
      </c>
      <c r="E93" s="12">
        <v>5.5555599999999997E-2</v>
      </c>
      <c r="F93" s="12">
        <v>0.22222220000000001</v>
      </c>
      <c r="G93" s="12">
        <v>0.72222220000000004</v>
      </c>
      <c r="H93" s="12">
        <v>0</v>
      </c>
      <c r="I93" s="12">
        <v>0</v>
      </c>
      <c r="J93" s="12">
        <v>0</v>
      </c>
    </row>
    <row r="94" spans="1:10" ht="15" customHeight="1" x14ac:dyDescent="0.2">
      <c r="A94" s="22" t="s">
        <v>185</v>
      </c>
      <c r="B94" t="s">
        <v>361</v>
      </c>
      <c r="C94">
        <v>2021</v>
      </c>
      <c r="D94" s="12">
        <v>0</v>
      </c>
      <c r="E94" s="12">
        <v>9.5238100000000006E-2</v>
      </c>
      <c r="F94" s="12">
        <v>0.22619049999999999</v>
      </c>
      <c r="G94" s="12">
        <v>0.66666669999999995</v>
      </c>
      <c r="H94" s="12">
        <v>1.19048E-2</v>
      </c>
      <c r="I94" s="12">
        <v>0</v>
      </c>
      <c r="J94" s="12">
        <v>0</v>
      </c>
    </row>
    <row r="95" spans="1:10" ht="15" customHeight="1" x14ac:dyDescent="0.2">
      <c r="A95" s="22" t="s">
        <v>185</v>
      </c>
      <c r="B95" t="s">
        <v>361</v>
      </c>
      <c r="C95">
        <v>2020</v>
      </c>
      <c r="D95" s="12">
        <v>0</v>
      </c>
      <c r="E95" s="12">
        <v>0</v>
      </c>
      <c r="F95" s="12">
        <v>0.32432430000000001</v>
      </c>
      <c r="G95" s="12">
        <v>0.6216216</v>
      </c>
      <c r="H95" s="12">
        <v>5.4054100000000001E-2</v>
      </c>
      <c r="I95" s="12">
        <v>0</v>
      </c>
      <c r="J95" s="12">
        <v>0</v>
      </c>
    </row>
    <row r="96" spans="1:10" ht="15" customHeight="1" x14ac:dyDescent="0.2">
      <c r="A96" s="22" t="s">
        <v>185</v>
      </c>
      <c r="B96" t="s">
        <v>361</v>
      </c>
      <c r="C96">
        <v>2019</v>
      </c>
      <c r="D96" s="12">
        <v>0</v>
      </c>
      <c r="E96" s="12">
        <v>0</v>
      </c>
      <c r="F96" s="12">
        <v>0.1111111</v>
      </c>
      <c r="G96" s="12">
        <v>0.88888889999999998</v>
      </c>
      <c r="H96" s="12">
        <v>0</v>
      </c>
      <c r="I96" s="12">
        <v>0</v>
      </c>
      <c r="J96" s="12">
        <v>0</v>
      </c>
    </row>
    <row r="97" spans="1:10" ht="15" customHeight="1" x14ac:dyDescent="0.2">
      <c r="A97" s="22" t="s">
        <v>185</v>
      </c>
      <c r="B97" t="s">
        <v>361</v>
      </c>
      <c r="C97">
        <v>2018</v>
      </c>
      <c r="D97" s="12">
        <v>0</v>
      </c>
      <c r="E97" s="12">
        <v>0</v>
      </c>
      <c r="F97" s="12">
        <v>0</v>
      </c>
      <c r="G97" s="12">
        <v>1</v>
      </c>
      <c r="H97" s="12">
        <v>0</v>
      </c>
      <c r="I97" s="12">
        <v>0</v>
      </c>
      <c r="J97" s="12">
        <v>0</v>
      </c>
    </row>
    <row r="98" spans="1:10" ht="15" customHeight="1" x14ac:dyDescent="0.2">
      <c r="A98" s="22" t="s">
        <v>185</v>
      </c>
      <c r="B98" t="s">
        <v>357</v>
      </c>
      <c r="C98">
        <v>2022</v>
      </c>
      <c r="D98" s="12">
        <v>0</v>
      </c>
      <c r="E98" s="12">
        <v>1.8831899999999999E-2</v>
      </c>
      <c r="F98" s="12">
        <v>0.35971389999999998</v>
      </c>
      <c r="G98" s="12">
        <v>0.61620980000000003</v>
      </c>
      <c r="H98" s="12">
        <v>5.2443000000000004E-3</v>
      </c>
      <c r="I98" s="12">
        <v>0</v>
      </c>
      <c r="J98" s="12">
        <v>0</v>
      </c>
    </row>
    <row r="99" spans="1:10" ht="15" customHeight="1" x14ac:dyDescent="0.2">
      <c r="A99" s="22" t="s">
        <v>185</v>
      </c>
      <c r="B99" t="s">
        <v>357</v>
      </c>
      <c r="C99">
        <v>2021</v>
      </c>
      <c r="D99" s="12">
        <v>0</v>
      </c>
      <c r="E99" s="12">
        <v>2.2972200000000002E-2</v>
      </c>
      <c r="F99" s="12">
        <v>0.37946679999999999</v>
      </c>
      <c r="G99" s="12">
        <v>0.58848549999999999</v>
      </c>
      <c r="H99" s="12">
        <v>9.0754000000000008E-3</v>
      </c>
      <c r="I99" s="12">
        <v>0</v>
      </c>
      <c r="J99" s="12">
        <v>0</v>
      </c>
    </row>
    <row r="100" spans="1:10" ht="15" customHeight="1" x14ac:dyDescent="0.2">
      <c r="A100" s="22" t="s">
        <v>185</v>
      </c>
      <c r="B100" t="s">
        <v>357</v>
      </c>
      <c r="C100">
        <v>2020</v>
      </c>
      <c r="D100" s="12">
        <v>0</v>
      </c>
      <c r="E100" s="12">
        <v>3.48469E-2</v>
      </c>
      <c r="F100" s="12">
        <v>0.38929950000000002</v>
      </c>
      <c r="G100" s="12">
        <v>0.57268569999999996</v>
      </c>
      <c r="H100" s="12">
        <v>3.1679E-3</v>
      </c>
      <c r="I100" s="12">
        <v>0</v>
      </c>
      <c r="J100" s="12">
        <v>0</v>
      </c>
    </row>
    <row r="101" spans="1:10" ht="15" x14ac:dyDescent="0.2">
      <c r="A101" s="22" t="s">
        <v>185</v>
      </c>
      <c r="B101" t="s">
        <v>357</v>
      </c>
      <c r="C101">
        <v>2019</v>
      </c>
      <c r="D101" s="12">
        <v>0</v>
      </c>
      <c r="E101" s="12">
        <v>2.52964E-2</v>
      </c>
      <c r="F101" s="12">
        <v>0.31304349999999997</v>
      </c>
      <c r="G101" s="12">
        <v>0.6545455</v>
      </c>
      <c r="H101" s="12">
        <v>7.1145999999999996E-3</v>
      </c>
      <c r="I101" s="12">
        <v>0</v>
      </c>
      <c r="J101" s="12">
        <v>0</v>
      </c>
    </row>
    <row r="102" spans="1:10" ht="15" x14ac:dyDescent="0.2">
      <c r="A102" s="22" t="s">
        <v>185</v>
      </c>
      <c r="B102" t="s">
        <v>357</v>
      </c>
      <c r="C102">
        <v>2018</v>
      </c>
      <c r="D102" s="12">
        <v>0</v>
      </c>
      <c r="E102" s="12">
        <v>2.3701E-2</v>
      </c>
      <c r="F102" s="12">
        <v>0.284412</v>
      </c>
      <c r="G102" s="12">
        <v>0.69188700000000003</v>
      </c>
      <c r="H102" s="12">
        <v>0</v>
      </c>
      <c r="I102" s="12">
        <v>0</v>
      </c>
      <c r="J102" s="12">
        <v>0</v>
      </c>
    </row>
    <row r="103" spans="1:10" ht="15" x14ac:dyDescent="0.2">
      <c r="A103" s="22" t="s">
        <v>185</v>
      </c>
      <c r="B103" t="s">
        <v>358</v>
      </c>
      <c r="C103">
        <v>2022</v>
      </c>
      <c r="D103" s="12">
        <v>0</v>
      </c>
      <c r="E103" s="12">
        <v>0</v>
      </c>
      <c r="F103" s="12">
        <v>0.9473684</v>
      </c>
      <c r="G103" s="12">
        <v>5.2631600000000001E-2</v>
      </c>
      <c r="H103" s="12">
        <v>0</v>
      </c>
      <c r="I103" s="12">
        <v>0</v>
      </c>
      <c r="J103" s="12">
        <v>0</v>
      </c>
    </row>
    <row r="104" spans="1:10" ht="15" x14ac:dyDescent="0.2">
      <c r="A104" s="22" t="s">
        <v>185</v>
      </c>
      <c r="B104" t="s">
        <v>358</v>
      </c>
      <c r="C104">
        <v>2021</v>
      </c>
      <c r="D104" s="12">
        <v>0</v>
      </c>
      <c r="E104" s="12">
        <v>0</v>
      </c>
      <c r="F104" s="12">
        <v>0.54545449999999995</v>
      </c>
      <c r="G104" s="12">
        <v>0.45454549999999999</v>
      </c>
      <c r="H104" s="12">
        <v>0</v>
      </c>
      <c r="I104" s="12">
        <v>0</v>
      </c>
      <c r="J104" s="12">
        <v>0</v>
      </c>
    </row>
    <row r="105" spans="1:10" ht="15" x14ac:dyDescent="0.2">
      <c r="A105" s="22" t="s">
        <v>363</v>
      </c>
      <c r="B105" t="s">
        <v>364</v>
      </c>
      <c r="C105">
        <v>2022</v>
      </c>
      <c r="D105" s="12" t="s">
        <v>356</v>
      </c>
      <c r="E105" s="12" t="s">
        <v>356</v>
      </c>
      <c r="F105" s="12">
        <v>1.33528E-2</v>
      </c>
      <c r="G105" s="12">
        <v>0.98476949999999996</v>
      </c>
      <c r="H105" s="12">
        <v>1.5299999999999999E-3</v>
      </c>
      <c r="I105" s="12" t="s">
        <v>356</v>
      </c>
      <c r="J105" s="12">
        <v>0</v>
      </c>
    </row>
    <row r="106" spans="1:10" ht="15" x14ac:dyDescent="0.2">
      <c r="A106" s="22" t="s">
        <v>363</v>
      </c>
      <c r="B106" t="s">
        <v>364</v>
      </c>
      <c r="C106">
        <v>2021</v>
      </c>
      <c r="D106" s="12" t="s">
        <v>356</v>
      </c>
      <c r="E106" s="12">
        <v>6.5950000000000004E-4</v>
      </c>
      <c r="F106" s="12">
        <v>1.6926799999999999E-2</v>
      </c>
      <c r="G106" s="12">
        <v>0.98109469999999999</v>
      </c>
      <c r="H106" s="12">
        <v>1.1724000000000001E-3</v>
      </c>
      <c r="I106" s="12">
        <v>0</v>
      </c>
      <c r="J106" s="12">
        <v>0</v>
      </c>
    </row>
    <row r="107" spans="1:10" ht="15" x14ac:dyDescent="0.2">
      <c r="A107" s="22" t="s">
        <v>363</v>
      </c>
      <c r="B107" t="s">
        <v>364</v>
      </c>
      <c r="C107">
        <v>2020</v>
      </c>
      <c r="D107" s="12">
        <v>0</v>
      </c>
      <c r="E107" s="12">
        <v>5.8920000000000001E-4</v>
      </c>
      <c r="F107" s="12">
        <v>1.7424200000000001E-2</v>
      </c>
      <c r="G107" s="12">
        <v>0.98055559999999997</v>
      </c>
      <c r="H107" s="12">
        <v>1.431E-3</v>
      </c>
      <c r="I107" s="12">
        <v>0</v>
      </c>
      <c r="J107" s="12">
        <v>0</v>
      </c>
    </row>
    <row r="108" spans="1:10" ht="15" x14ac:dyDescent="0.2">
      <c r="A108" s="22" t="s">
        <v>363</v>
      </c>
      <c r="B108" t="s">
        <v>364</v>
      </c>
      <c r="C108">
        <v>2019</v>
      </c>
      <c r="D108" s="12" t="s">
        <v>356</v>
      </c>
      <c r="E108" s="12">
        <v>5.8330000000000003E-4</v>
      </c>
      <c r="F108" s="12">
        <v>1.6750000000000001E-2</v>
      </c>
      <c r="G108" s="12">
        <v>0.98091669999999997</v>
      </c>
      <c r="H108" s="12">
        <v>1.5832999999999999E-3</v>
      </c>
      <c r="I108" s="12">
        <v>0</v>
      </c>
      <c r="J108" s="12">
        <v>0</v>
      </c>
    </row>
    <row r="109" spans="1:10" ht="15" x14ac:dyDescent="0.2">
      <c r="A109" s="22" t="s">
        <v>363</v>
      </c>
      <c r="B109" t="s">
        <v>364</v>
      </c>
      <c r="C109">
        <v>2018</v>
      </c>
      <c r="D109" s="12" t="s">
        <v>356</v>
      </c>
      <c r="E109" s="12">
        <v>8.0500000000000005E-4</v>
      </c>
      <c r="F109" s="12">
        <v>1.43283E-2</v>
      </c>
      <c r="G109" s="12">
        <v>0.98301539999999998</v>
      </c>
      <c r="H109" s="12">
        <v>1.5294E-3</v>
      </c>
      <c r="I109" s="12">
        <v>0</v>
      </c>
      <c r="J109" s="12">
        <v>0</v>
      </c>
    </row>
    <row r="110" spans="1:10" ht="15" x14ac:dyDescent="0.2">
      <c r="A110" s="22" t="s">
        <v>363</v>
      </c>
      <c r="B110" t="s">
        <v>365</v>
      </c>
      <c r="C110">
        <v>2022</v>
      </c>
      <c r="D110" s="12">
        <v>0</v>
      </c>
      <c r="E110" s="12">
        <v>0</v>
      </c>
      <c r="F110" s="12">
        <v>0</v>
      </c>
      <c r="G110" s="12">
        <v>1</v>
      </c>
      <c r="H110" s="12">
        <v>0</v>
      </c>
      <c r="I110" s="12">
        <v>0</v>
      </c>
      <c r="J110" s="12">
        <v>0</v>
      </c>
    </row>
    <row r="111" spans="1:10" ht="15" x14ac:dyDescent="0.2">
      <c r="A111" s="22" t="s">
        <v>363</v>
      </c>
      <c r="B111" t="s">
        <v>365</v>
      </c>
      <c r="C111">
        <v>2021</v>
      </c>
      <c r="D111" s="12">
        <v>0</v>
      </c>
      <c r="E111" s="12">
        <v>0</v>
      </c>
      <c r="F111" s="12">
        <v>0</v>
      </c>
      <c r="G111" s="12">
        <v>1</v>
      </c>
      <c r="H111" s="12">
        <v>0</v>
      </c>
      <c r="I111" s="12">
        <v>0</v>
      </c>
      <c r="J111" s="12">
        <v>0</v>
      </c>
    </row>
    <row r="112" spans="1:10" ht="15" x14ac:dyDescent="0.2">
      <c r="A112" s="22" t="s">
        <v>363</v>
      </c>
      <c r="B112" t="s">
        <v>365</v>
      </c>
      <c r="C112">
        <v>2020</v>
      </c>
      <c r="D112" s="12">
        <v>0</v>
      </c>
      <c r="E112" s="12">
        <v>0</v>
      </c>
      <c r="F112" s="12">
        <v>0</v>
      </c>
      <c r="G112" s="12">
        <v>0.99310339999999997</v>
      </c>
      <c r="H112" s="12">
        <v>6.8966000000000001E-3</v>
      </c>
      <c r="I112" s="12">
        <v>0</v>
      </c>
      <c r="J112" s="12">
        <v>0</v>
      </c>
    </row>
    <row r="113" spans="1:10" ht="15" x14ac:dyDescent="0.2">
      <c r="A113" s="22" t="s">
        <v>363</v>
      </c>
      <c r="B113" t="s">
        <v>365</v>
      </c>
      <c r="C113">
        <v>2019</v>
      </c>
      <c r="D113" s="12">
        <v>0</v>
      </c>
      <c r="E113" s="12">
        <v>0</v>
      </c>
      <c r="F113" s="12">
        <v>0</v>
      </c>
      <c r="G113" s="12">
        <v>1</v>
      </c>
      <c r="H113" s="12">
        <v>0</v>
      </c>
      <c r="I113" s="12">
        <v>0</v>
      </c>
      <c r="J113" s="12">
        <v>0</v>
      </c>
    </row>
    <row r="114" spans="1:10" ht="15" x14ac:dyDescent="0.2">
      <c r="A114" s="22" t="s">
        <v>363</v>
      </c>
      <c r="B114" t="s">
        <v>365</v>
      </c>
      <c r="C114">
        <v>2018</v>
      </c>
      <c r="D114" s="12">
        <v>0</v>
      </c>
      <c r="E114" s="12">
        <v>0</v>
      </c>
      <c r="F114" s="12">
        <v>0</v>
      </c>
      <c r="G114" s="12">
        <v>1</v>
      </c>
      <c r="H114" s="12">
        <v>0</v>
      </c>
      <c r="I114" s="12">
        <v>0</v>
      </c>
      <c r="J114"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defaultColWidth="11.5546875" defaultRowHeight="15" x14ac:dyDescent="0.2"/>
  <cols>
    <col min="1" max="1" width="13.33203125" customWidth="1"/>
    <col min="2" max="2" width="97" customWidth="1"/>
    <col min="3" max="3" width="11.5546875" customWidth="1"/>
  </cols>
  <sheetData>
    <row r="1" spans="1:2" ht="33.75" customHeight="1" x14ac:dyDescent="0.2">
      <c r="A1" s="8" t="s">
        <v>366</v>
      </c>
    </row>
    <row r="2" spans="1:2" ht="15.75" x14ac:dyDescent="0.25">
      <c r="A2" s="40" t="s">
        <v>367</v>
      </c>
      <c r="B2" s="40" t="s">
        <v>368</v>
      </c>
    </row>
    <row r="3" spans="1:2" ht="42.75" x14ac:dyDescent="0.2">
      <c r="A3" s="41" t="s">
        <v>369</v>
      </c>
      <c r="B3" s="42" t="s">
        <v>370</v>
      </c>
    </row>
    <row r="4" spans="1:2" ht="57" x14ac:dyDescent="0.2">
      <c r="A4" s="41" t="s">
        <v>371</v>
      </c>
      <c r="B4" s="42" t="s">
        <v>372</v>
      </c>
    </row>
    <row r="5" spans="1:2" ht="28.5" x14ac:dyDescent="0.2">
      <c r="A5" s="41" t="s">
        <v>373</v>
      </c>
      <c r="B5" s="42" t="s">
        <v>374</v>
      </c>
    </row>
    <row r="6" spans="1:2" ht="42.75" x14ac:dyDescent="0.2">
      <c r="A6" s="41" t="s">
        <v>375</v>
      </c>
      <c r="B6" s="42" t="s">
        <v>376</v>
      </c>
    </row>
    <row r="7" spans="1:2" ht="185.25" x14ac:dyDescent="0.2">
      <c r="A7" s="41" t="s">
        <v>377</v>
      </c>
      <c r="B7" s="42" t="s">
        <v>378</v>
      </c>
    </row>
    <row r="8" spans="1:2" ht="42.75" x14ac:dyDescent="0.2">
      <c r="A8" s="41" t="s">
        <v>379</v>
      </c>
      <c r="B8" s="42" t="s">
        <v>380</v>
      </c>
    </row>
    <row r="9" spans="1:2" ht="57" x14ac:dyDescent="0.2">
      <c r="A9" s="41" t="s">
        <v>381</v>
      </c>
      <c r="B9" s="42" t="s">
        <v>382</v>
      </c>
    </row>
    <row r="10" spans="1:2" ht="71.25" x14ac:dyDescent="0.2">
      <c r="A10" s="41" t="s">
        <v>383</v>
      </c>
      <c r="B10" s="42" t="s">
        <v>384</v>
      </c>
    </row>
    <row r="11" spans="1:2" ht="42.75" x14ac:dyDescent="0.2">
      <c r="A11" s="41" t="s">
        <v>385</v>
      </c>
      <c r="B11" s="42" t="s">
        <v>386</v>
      </c>
    </row>
    <row r="12" spans="1:2" ht="42.75" x14ac:dyDescent="0.2">
      <c r="A12" s="41" t="s">
        <v>387</v>
      </c>
      <c r="B12" s="42" t="s">
        <v>388</v>
      </c>
    </row>
    <row r="13" spans="1:2" ht="28.5" x14ac:dyDescent="0.2">
      <c r="A13" s="41" t="s">
        <v>389</v>
      </c>
      <c r="B13" s="42" t="s">
        <v>390</v>
      </c>
    </row>
    <row r="14" spans="1:2" x14ac:dyDescent="0.2">
      <c r="A14" s="41" t="s">
        <v>391</v>
      </c>
      <c r="B14" s="42" t="s">
        <v>392</v>
      </c>
    </row>
    <row r="15" spans="1:2" ht="71.25" x14ac:dyDescent="0.2">
      <c r="A15" s="41" t="s">
        <v>393</v>
      </c>
      <c r="B15" s="42" t="s">
        <v>394</v>
      </c>
    </row>
    <row r="16" spans="1:2" x14ac:dyDescent="0.2">
      <c r="A16" s="41" t="s">
        <v>395</v>
      </c>
      <c r="B16" s="43" t="s">
        <v>396</v>
      </c>
    </row>
    <row r="17" spans="1:2" ht="28.5" x14ac:dyDescent="0.2">
      <c r="A17" s="41" t="s">
        <v>397</v>
      </c>
      <c r="B17" s="42" t="s">
        <v>398</v>
      </c>
    </row>
  </sheetData>
  <hyperlinks>
    <hyperlink ref="B16" r:id="rId1"/>
  </hyperlinks>
  <pageMargins left="0.70000000000000007" right="0.70000000000000007" top="0.75" bottom="0.75" header="0.30000000000000004" footer="0.30000000000000004"/>
  <pageSetup paperSize="0" fitToWidth="0" fitToHeight="0" orientation="portrait" horizontalDpi="0" verticalDpi="0" copie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heetViews>
  <sheetFormatPr defaultColWidth="11.6640625" defaultRowHeight="15.6" x14ac:dyDescent="0.2"/>
  <cols>
    <col min="1" max="1" width="45" customWidth="1"/>
    <col min="2" max="2" width="18.5546875" style="11" bestFit="1" customWidth="1"/>
    <col min="3" max="3" width="22.88671875" style="12" bestFit="1" customWidth="1"/>
    <col min="4" max="4" width="11.21875" style="11" bestFit="1" customWidth="1"/>
    <col min="5" max="5" width="18.5546875" style="11" bestFit="1" customWidth="1"/>
    <col min="6" max="6" width="22.88671875" style="12" bestFit="1" customWidth="1"/>
    <col min="7" max="7" width="11.21875" style="11" bestFit="1" customWidth="1"/>
    <col min="8" max="8" width="18.5546875" style="11" bestFit="1" customWidth="1"/>
    <col min="9" max="9" width="22.88671875" style="12" bestFit="1" customWidth="1"/>
    <col min="10" max="10" width="11.21875" style="11" bestFit="1" customWidth="1"/>
    <col min="11" max="11" width="18.5546875" style="11" bestFit="1" customWidth="1"/>
    <col min="12" max="12" width="22.88671875" style="12" bestFit="1" customWidth="1"/>
    <col min="13" max="13" width="11.21875" style="11" bestFit="1" customWidth="1"/>
    <col min="14" max="14" width="18.5546875" style="11" bestFit="1" customWidth="1"/>
    <col min="15" max="15" width="22.88671875" style="12" bestFit="1" customWidth="1"/>
    <col min="16" max="16" width="11.21875" style="11" bestFit="1" customWidth="1"/>
    <col min="17" max="17" width="11.6640625" customWidth="1"/>
  </cols>
  <sheetData>
    <row r="1" spans="1:16" ht="35.1" customHeight="1" x14ac:dyDescent="0.2">
      <c r="A1" s="8" t="s">
        <v>6</v>
      </c>
      <c r="B1" s="9"/>
      <c r="C1" s="10"/>
      <c r="D1" s="9"/>
    </row>
    <row r="2" spans="1:16" s="18" customFormat="1" ht="17.45" customHeight="1" x14ac:dyDescent="0.2">
      <c r="A2" s="13" t="s">
        <v>7</v>
      </c>
      <c r="B2" s="14"/>
      <c r="C2" s="15"/>
      <c r="D2" s="9"/>
      <c r="E2" s="16"/>
      <c r="F2" s="17"/>
      <c r="G2" s="16"/>
      <c r="H2" s="16"/>
      <c r="I2" s="17"/>
      <c r="J2" s="16"/>
      <c r="K2" s="16"/>
      <c r="L2" s="17"/>
      <c r="M2" s="16"/>
      <c r="N2" s="16"/>
      <c r="O2" s="17"/>
      <c r="P2" s="16"/>
    </row>
    <row r="3" spans="1:16" s="22" customFormat="1" ht="15" customHeight="1" x14ac:dyDescent="0.25">
      <c r="A3" s="19" t="s">
        <v>8</v>
      </c>
      <c r="B3" s="20" t="s">
        <v>9</v>
      </c>
      <c r="C3" s="21" t="s">
        <v>10</v>
      </c>
      <c r="D3" s="20" t="s">
        <v>11</v>
      </c>
      <c r="E3" s="20" t="s">
        <v>12</v>
      </c>
      <c r="F3" s="21" t="s">
        <v>13</v>
      </c>
      <c r="G3" s="20" t="s">
        <v>14</v>
      </c>
      <c r="H3" s="20" t="s">
        <v>15</v>
      </c>
      <c r="I3" s="21" t="s">
        <v>16</v>
      </c>
      <c r="J3" s="20" t="s">
        <v>17</v>
      </c>
      <c r="K3" s="20" t="s">
        <v>18</v>
      </c>
      <c r="L3" s="21" t="s">
        <v>19</v>
      </c>
      <c r="M3" s="20" t="s">
        <v>20</v>
      </c>
      <c r="N3" s="20" t="s">
        <v>21</v>
      </c>
      <c r="O3" s="21" t="s">
        <v>22</v>
      </c>
      <c r="P3" s="20" t="s">
        <v>23</v>
      </c>
    </row>
    <row r="4" spans="1:16" ht="15" customHeight="1" x14ac:dyDescent="0.2">
      <c r="A4" t="s">
        <v>24</v>
      </c>
      <c r="B4" s="11">
        <v>15</v>
      </c>
      <c r="C4" s="12">
        <v>0.55172410000000005</v>
      </c>
      <c r="D4" s="11">
        <v>30</v>
      </c>
      <c r="E4" s="11">
        <v>25</v>
      </c>
      <c r="F4" s="12">
        <v>0.60975610000000002</v>
      </c>
      <c r="G4" s="11">
        <v>40</v>
      </c>
      <c r="H4" s="11">
        <v>60</v>
      </c>
      <c r="I4" s="12">
        <v>0.92063490000000003</v>
      </c>
      <c r="J4" s="11">
        <v>65</v>
      </c>
      <c r="K4" s="11">
        <v>25</v>
      </c>
      <c r="L4" s="12">
        <v>1</v>
      </c>
      <c r="M4" s="11">
        <v>25</v>
      </c>
      <c r="N4" s="11">
        <v>80</v>
      </c>
      <c r="O4" s="12">
        <v>0.96470590000000001</v>
      </c>
      <c r="P4" s="11">
        <v>85</v>
      </c>
    </row>
    <row r="5" spans="1:16" ht="15" customHeight="1" x14ac:dyDescent="0.2">
      <c r="A5" t="s">
        <v>25</v>
      </c>
      <c r="B5" s="11">
        <v>85</v>
      </c>
      <c r="C5" s="12">
        <v>0.64393940000000005</v>
      </c>
      <c r="D5" s="11">
        <v>130</v>
      </c>
      <c r="E5" s="11">
        <v>50</v>
      </c>
      <c r="F5" s="12">
        <v>0.56521739999999998</v>
      </c>
      <c r="G5" s="11">
        <v>90</v>
      </c>
      <c r="H5" s="11">
        <v>55</v>
      </c>
      <c r="I5" s="12">
        <v>0.63953490000000002</v>
      </c>
      <c r="J5" s="11">
        <v>85</v>
      </c>
      <c r="K5" s="11">
        <v>80</v>
      </c>
      <c r="L5" s="12">
        <v>0.62992130000000002</v>
      </c>
      <c r="M5" s="11">
        <v>125</v>
      </c>
      <c r="N5" s="11">
        <v>75</v>
      </c>
      <c r="O5" s="12">
        <v>0.80851059999999997</v>
      </c>
      <c r="P5" s="11">
        <v>95</v>
      </c>
    </row>
    <row r="6" spans="1:16" ht="15" customHeight="1" x14ac:dyDescent="0.2">
      <c r="A6" t="s">
        <v>26</v>
      </c>
      <c r="B6" s="11">
        <v>315</v>
      </c>
      <c r="C6" s="12">
        <v>0.73085849999999997</v>
      </c>
      <c r="D6" s="11">
        <v>430</v>
      </c>
      <c r="E6" s="11">
        <v>265</v>
      </c>
      <c r="F6" s="12">
        <v>0.71081079999999996</v>
      </c>
      <c r="G6" s="11">
        <v>370</v>
      </c>
      <c r="H6" s="11">
        <v>240</v>
      </c>
      <c r="I6" s="12">
        <v>0.70553940000000004</v>
      </c>
      <c r="J6" s="11">
        <v>345</v>
      </c>
      <c r="K6" s="11">
        <v>260</v>
      </c>
      <c r="L6" s="12">
        <v>0.76023390000000002</v>
      </c>
      <c r="M6" s="11">
        <v>340</v>
      </c>
      <c r="N6" s="11">
        <v>255</v>
      </c>
      <c r="O6" s="12">
        <v>0.80952380000000002</v>
      </c>
      <c r="P6" s="11">
        <v>315</v>
      </c>
    </row>
    <row r="7" spans="1:16" ht="15" customHeight="1" x14ac:dyDescent="0.2">
      <c r="A7" t="s">
        <v>27</v>
      </c>
      <c r="B7" s="11">
        <v>130</v>
      </c>
      <c r="C7" s="12">
        <v>0.71584700000000001</v>
      </c>
      <c r="D7" s="11">
        <v>185</v>
      </c>
      <c r="E7" s="11">
        <v>120</v>
      </c>
      <c r="F7" s="12">
        <v>0.77777779999999996</v>
      </c>
      <c r="G7" s="11">
        <v>155</v>
      </c>
      <c r="H7" s="11">
        <v>90</v>
      </c>
      <c r="I7" s="12">
        <v>0.66187050000000003</v>
      </c>
      <c r="J7" s="11">
        <v>140</v>
      </c>
      <c r="K7" s="11">
        <v>160</v>
      </c>
      <c r="L7" s="12">
        <v>0.88826819999999995</v>
      </c>
      <c r="M7" s="11">
        <v>180</v>
      </c>
      <c r="N7" s="11">
        <v>145</v>
      </c>
      <c r="O7" s="12">
        <v>0.9012346</v>
      </c>
      <c r="P7" s="11">
        <v>160</v>
      </c>
    </row>
    <row r="8" spans="1:16" ht="15" customHeight="1" x14ac:dyDescent="0.2">
      <c r="A8" t="s">
        <v>28</v>
      </c>
      <c r="B8" s="11">
        <v>25</v>
      </c>
      <c r="C8" s="12">
        <v>0.53061219999999998</v>
      </c>
      <c r="D8" s="11">
        <v>50</v>
      </c>
      <c r="E8" s="11" t="s">
        <v>29</v>
      </c>
      <c r="F8" s="12" t="s">
        <v>29</v>
      </c>
      <c r="G8" s="11">
        <v>35</v>
      </c>
      <c r="H8" s="11">
        <v>10</v>
      </c>
      <c r="I8" s="12">
        <v>0.61538459999999995</v>
      </c>
      <c r="J8" s="11">
        <v>15</v>
      </c>
      <c r="K8" s="11">
        <v>10</v>
      </c>
      <c r="L8" s="12">
        <v>0.4</v>
      </c>
      <c r="M8" s="11">
        <v>20</v>
      </c>
      <c r="N8" s="11">
        <v>20</v>
      </c>
      <c r="O8" s="12">
        <v>0.5526316</v>
      </c>
      <c r="P8" s="11">
        <v>40</v>
      </c>
    </row>
    <row r="9" spans="1:16" ht="15" customHeight="1" x14ac:dyDescent="0.2">
      <c r="A9" t="s">
        <v>30</v>
      </c>
      <c r="B9" s="11" t="s">
        <v>31</v>
      </c>
      <c r="C9" s="12" t="s">
        <v>31</v>
      </c>
      <c r="D9" s="11">
        <v>0</v>
      </c>
      <c r="E9" s="11" t="s">
        <v>29</v>
      </c>
      <c r="F9" s="12" t="s">
        <v>29</v>
      </c>
      <c r="G9" s="11" t="s">
        <v>29</v>
      </c>
      <c r="H9" s="11">
        <v>5</v>
      </c>
      <c r="I9" s="12">
        <v>1</v>
      </c>
      <c r="J9" s="11">
        <v>5</v>
      </c>
      <c r="K9" s="11" t="s">
        <v>29</v>
      </c>
      <c r="L9" s="12" t="s">
        <v>29</v>
      </c>
      <c r="M9" s="11">
        <v>5</v>
      </c>
      <c r="N9" s="11" t="s">
        <v>31</v>
      </c>
      <c r="O9" s="12" t="s">
        <v>31</v>
      </c>
      <c r="P9" s="11">
        <v>0</v>
      </c>
    </row>
    <row r="10" spans="1:16" ht="15" customHeight="1" x14ac:dyDescent="0.2">
      <c r="A10" t="s">
        <v>32</v>
      </c>
      <c r="B10" s="11" t="s">
        <v>29</v>
      </c>
      <c r="C10" s="12" t="s">
        <v>29</v>
      </c>
      <c r="D10" s="11" t="s">
        <v>29</v>
      </c>
      <c r="E10" s="11" t="s">
        <v>31</v>
      </c>
      <c r="F10" s="12" t="s">
        <v>31</v>
      </c>
      <c r="G10" s="11">
        <v>0</v>
      </c>
      <c r="H10" s="11" t="s">
        <v>31</v>
      </c>
      <c r="I10" s="12" t="s">
        <v>31</v>
      </c>
      <c r="J10" s="11">
        <v>0</v>
      </c>
      <c r="K10" s="11">
        <v>0</v>
      </c>
      <c r="L10" s="12">
        <v>0</v>
      </c>
      <c r="M10" s="11" t="s">
        <v>29</v>
      </c>
      <c r="N10" s="11" t="s">
        <v>31</v>
      </c>
      <c r="O10" s="12" t="s">
        <v>31</v>
      </c>
      <c r="P10" s="11">
        <v>0</v>
      </c>
    </row>
    <row r="11" spans="1:16" ht="15" customHeight="1" x14ac:dyDescent="0.2">
      <c r="A11" t="s">
        <v>33</v>
      </c>
      <c r="B11" s="11" t="s">
        <v>29</v>
      </c>
      <c r="C11" s="12" t="s">
        <v>29</v>
      </c>
      <c r="D11" s="11" t="s">
        <v>29</v>
      </c>
      <c r="E11" s="11" t="s">
        <v>31</v>
      </c>
      <c r="F11" s="12" t="s">
        <v>31</v>
      </c>
      <c r="G11" s="11">
        <v>0</v>
      </c>
      <c r="H11" s="11">
        <v>0</v>
      </c>
      <c r="I11" s="12">
        <v>0</v>
      </c>
      <c r="J11" s="11" t="s">
        <v>29</v>
      </c>
      <c r="K11" s="11" t="s">
        <v>31</v>
      </c>
      <c r="L11" s="12" t="s">
        <v>31</v>
      </c>
      <c r="M11" s="11">
        <v>0</v>
      </c>
      <c r="N11" s="11" t="s">
        <v>31</v>
      </c>
      <c r="O11" s="12" t="s">
        <v>31</v>
      </c>
      <c r="P11" s="11">
        <v>0</v>
      </c>
    </row>
    <row r="12" spans="1:16" ht="15" customHeight="1" x14ac:dyDescent="0.2">
      <c r="A12" t="s">
        <v>34</v>
      </c>
      <c r="B12" s="11">
        <v>130</v>
      </c>
      <c r="C12" s="12">
        <v>0.72928179999999998</v>
      </c>
      <c r="D12" s="11">
        <v>180</v>
      </c>
      <c r="E12" s="11">
        <v>70</v>
      </c>
      <c r="F12" s="12">
        <v>0.5035461</v>
      </c>
      <c r="G12" s="11">
        <v>140</v>
      </c>
      <c r="H12" s="11">
        <v>145</v>
      </c>
      <c r="I12" s="12">
        <v>0.79032259999999999</v>
      </c>
      <c r="J12" s="11">
        <v>185</v>
      </c>
      <c r="K12" s="11">
        <v>95</v>
      </c>
      <c r="L12" s="12">
        <v>0.60759490000000005</v>
      </c>
      <c r="M12" s="11">
        <v>160</v>
      </c>
      <c r="N12" s="11">
        <v>75</v>
      </c>
      <c r="O12" s="12">
        <v>0.625</v>
      </c>
      <c r="P12" s="11">
        <v>120</v>
      </c>
    </row>
    <row r="13" spans="1:16" ht="15" customHeight="1" x14ac:dyDescent="0.2">
      <c r="A13" t="s">
        <v>35</v>
      </c>
      <c r="B13" s="11" t="s">
        <v>29</v>
      </c>
      <c r="C13" s="12" t="s">
        <v>29</v>
      </c>
      <c r="D13" s="11">
        <v>10</v>
      </c>
      <c r="E13" s="11">
        <v>25</v>
      </c>
      <c r="F13" s="12">
        <v>0.65</v>
      </c>
      <c r="G13" s="11">
        <v>40</v>
      </c>
      <c r="H13" s="11">
        <v>0</v>
      </c>
      <c r="I13" s="12">
        <v>0</v>
      </c>
      <c r="J13" s="11" t="s">
        <v>29</v>
      </c>
      <c r="K13" s="11">
        <v>0</v>
      </c>
      <c r="L13" s="12">
        <v>0</v>
      </c>
      <c r="M13" s="11">
        <v>10</v>
      </c>
      <c r="N13" s="11" t="s">
        <v>31</v>
      </c>
      <c r="O13" s="12" t="s">
        <v>31</v>
      </c>
      <c r="P13" s="11">
        <v>0</v>
      </c>
    </row>
    <row r="14" spans="1:16" ht="15" customHeight="1" x14ac:dyDescent="0.2">
      <c r="A14" t="s">
        <v>36</v>
      </c>
      <c r="B14" s="11">
        <v>335</v>
      </c>
      <c r="C14" s="12">
        <v>0.72138230000000003</v>
      </c>
      <c r="D14" s="11">
        <v>465</v>
      </c>
      <c r="E14" s="11">
        <v>345</v>
      </c>
      <c r="F14" s="12">
        <v>0.71666669999999999</v>
      </c>
      <c r="G14" s="11">
        <v>480</v>
      </c>
      <c r="H14" s="11">
        <v>335</v>
      </c>
      <c r="I14" s="12">
        <v>0.74115039999999999</v>
      </c>
      <c r="J14" s="11">
        <v>450</v>
      </c>
      <c r="K14" s="11">
        <v>335</v>
      </c>
      <c r="L14" s="12">
        <v>0.77083330000000005</v>
      </c>
      <c r="M14" s="11">
        <v>430</v>
      </c>
      <c r="N14" s="11">
        <v>345</v>
      </c>
      <c r="O14" s="12">
        <v>0.752193</v>
      </c>
      <c r="P14" s="11">
        <v>455</v>
      </c>
    </row>
    <row r="15" spans="1:16" ht="15" customHeight="1" x14ac:dyDescent="0.2">
      <c r="A15" t="s">
        <v>37</v>
      </c>
      <c r="B15" s="11">
        <v>80</v>
      </c>
      <c r="C15" s="12">
        <v>0.82</v>
      </c>
      <c r="D15" s="11">
        <v>100</v>
      </c>
      <c r="E15" s="11">
        <v>25</v>
      </c>
      <c r="F15" s="12">
        <v>0.61538459999999995</v>
      </c>
      <c r="G15" s="11">
        <v>40</v>
      </c>
      <c r="H15" s="11">
        <v>60</v>
      </c>
      <c r="I15" s="12">
        <v>0.79487180000000002</v>
      </c>
      <c r="J15" s="11">
        <v>80</v>
      </c>
      <c r="K15" s="11">
        <v>55</v>
      </c>
      <c r="L15" s="12">
        <v>0.62352940000000001</v>
      </c>
      <c r="M15" s="11">
        <v>85</v>
      </c>
      <c r="N15" s="11">
        <v>105</v>
      </c>
      <c r="O15" s="12">
        <v>0.77611940000000001</v>
      </c>
      <c r="P15" s="11">
        <v>135</v>
      </c>
    </row>
    <row r="16" spans="1:16" ht="15" customHeight="1" x14ac:dyDescent="0.2">
      <c r="A16" t="s">
        <v>38</v>
      </c>
      <c r="B16" s="11">
        <v>160</v>
      </c>
      <c r="C16" s="12">
        <v>0.92441859999999998</v>
      </c>
      <c r="D16" s="11">
        <v>170</v>
      </c>
      <c r="E16" s="11">
        <v>125</v>
      </c>
      <c r="F16" s="12">
        <v>0.77777779999999996</v>
      </c>
      <c r="G16" s="11">
        <v>160</v>
      </c>
      <c r="H16" s="11">
        <v>110</v>
      </c>
      <c r="I16" s="12">
        <v>0.77622380000000002</v>
      </c>
      <c r="J16" s="11">
        <v>145</v>
      </c>
      <c r="K16" s="11">
        <v>140</v>
      </c>
      <c r="L16" s="12">
        <v>0.81656799999999996</v>
      </c>
      <c r="M16" s="11">
        <v>170</v>
      </c>
      <c r="N16" s="11">
        <v>120</v>
      </c>
      <c r="O16" s="12">
        <v>0.79194629999999999</v>
      </c>
      <c r="P16" s="11">
        <v>150</v>
      </c>
    </row>
    <row r="17" spans="1:16" ht="15" customHeight="1" x14ac:dyDescent="0.2">
      <c r="A17" t="s">
        <v>39</v>
      </c>
      <c r="B17" s="11">
        <v>70</v>
      </c>
      <c r="C17" s="12">
        <v>0.7816092</v>
      </c>
      <c r="D17" s="11">
        <v>85</v>
      </c>
      <c r="E17" s="11">
        <v>60</v>
      </c>
      <c r="F17" s="12">
        <v>0.76249999999999996</v>
      </c>
      <c r="G17" s="11">
        <v>80</v>
      </c>
      <c r="H17" s="11">
        <v>45</v>
      </c>
      <c r="I17" s="12">
        <v>0.92156859999999996</v>
      </c>
      <c r="J17" s="11">
        <v>50</v>
      </c>
      <c r="K17" s="11">
        <v>60</v>
      </c>
      <c r="L17" s="12">
        <v>0.92424240000000002</v>
      </c>
      <c r="M17" s="11">
        <v>65</v>
      </c>
      <c r="N17" s="11">
        <v>45</v>
      </c>
      <c r="O17" s="12">
        <v>0.90384620000000004</v>
      </c>
      <c r="P17" s="11">
        <v>50</v>
      </c>
    </row>
    <row r="18" spans="1:16" ht="15" customHeight="1" x14ac:dyDescent="0.2">
      <c r="A18" t="s">
        <v>40</v>
      </c>
      <c r="B18" s="11">
        <v>100</v>
      </c>
      <c r="C18" s="12">
        <v>0.53125</v>
      </c>
      <c r="D18" s="11">
        <v>190</v>
      </c>
      <c r="E18" s="11">
        <v>125</v>
      </c>
      <c r="F18" s="12">
        <v>0.6176471</v>
      </c>
      <c r="G18" s="11">
        <v>205</v>
      </c>
      <c r="H18" s="11">
        <v>100</v>
      </c>
      <c r="I18" s="12">
        <v>0.78400000000000003</v>
      </c>
      <c r="J18" s="11">
        <v>125</v>
      </c>
      <c r="K18" s="11">
        <v>100</v>
      </c>
      <c r="L18" s="12">
        <v>0.72142859999999998</v>
      </c>
      <c r="M18" s="11">
        <v>140</v>
      </c>
      <c r="N18" s="11">
        <v>105</v>
      </c>
      <c r="O18" s="12">
        <v>0.737931</v>
      </c>
      <c r="P18" s="11">
        <v>145</v>
      </c>
    </row>
    <row r="19" spans="1:16" ht="15" customHeight="1" x14ac:dyDescent="0.2">
      <c r="A19" t="s">
        <v>41</v>
      </c>
      <c r="B19" s="11">
        <v>95</v>
      </c>
      <c r="C19" s="12">
        <v>0.77685950000000004</v>
      </c>
      <c r="D19" s="11">
        <v>120</v>
      </c>
      <c r="E19" s="11">
        <v>120</v>
      </c>
      <c r="F19" s="12">
        <v>0.85507250000000001</v>
      </c>
      <c r="G19" s="11">
        <v>140</v>
      </c>
      <c r="H19" s="11">
        <v>95</v>
      </c>
      <c r="I19" s="12">
        <v>0.69565220000000005</v>
      </c>
      <c r="J19" s="11">
        <v>140</v>
      </c>
      <c r="K19" s="11">
        <v>140</v>
      </c>
      <c r="L19" s="12">
        <v>0.95238100000000003</v>
      </c>
      <c r="M19" s="11">
        <v>145</v>
      </c>
      <c r="N19" s="11">
        <v>115</v>
      </c>
      <c r="O19" s="12">
        <v>0.80555560000000004</v>
      </c>
      <c r="P19" s="11">
        <v>145</v>
      </c>
    </row>
    <row r="20" spans="1:16" ht="15" customHeight="1" x14ac:dyDescent="0.2">
      <c r="A20" s="23" t="s">
        <v>42</v>
      </c>
      <c r="B20" s="24">
        <v>10</v>
      </c>
      <c r="C20" s="25">
        <v>0.36</v>
      </c>
      <c r="D20" s="24">
        <v>25</v>
      </c>
      <c r="E20" s="24">
        <v>35</v>
      </c>
      <c r="F20" s="25">
        <v>0.62264149999999996</v>
      </c>
      <c r="G20" s="24">
        <v>55</v>
      </c>
      <c r="H20" s="24">
        <v>35</v>
      </c>
      <c r="I20" s="25">
        <v>0.92500000000000004</v>
      </c>
      <c r="J20" s="24">
        <v>40</v>
      </c>
      <c r="K20" s="24">
        <v>20</v>
      </c>
      <c r="L20" s="25">
        <v>0.70967740000000001</v>
      </c>
      <c r="M20" s="24">
        <v>30</v>
      </c>
      <c r="N20" s="24">
        <v>30</v>
      </c>
      <c r="O20" s="25">
        <v>0.74358970000000002</v>
      </c>
      <c r="P20" s="24">
        <v>40</v>
      </c>
    </row>
    <row r="21" spans="1:16" ht="15" customHeight="1" x14ac:dyDescent="0.2">
      <c r="A21" t="s">
        <v>43</v>
      </c>
      <c r="B21" s="11">
        <v>1555</v>
      </c>
      <c r="C21" s="12">
        <v>0.71487599999999996</v>
      </c>
      <c r="D21" s="11">
        <v>2180</v>
      </c>
      <c r="E21" s="11">
        <v>1390</v>
      </c>
      <c r="F21" s="12">
        <v>0.68454720000000002</v>
      </c>
      <c r="G21" s="11">
        <v>2030</v>
      </c>
      <c r="H21" s="11">
        <v>1395</v>
      </c>
      <c r="I21" s="12">
        <v>0.74611680000000002</v>
      </c>
      <c r="J21" s="11">
        <v>1865</v>
      </c>
      <c r="K21" s="11">
        <v>1475</v>
      </c>
      <c r="L21" s="12">
        <v>0.76409729999999998</v>
      </c>
      <c r="M21" s="11">
        <v>1935</v>
      </c>
      <c r="N21" s="11">
        <v>1520</v>
      </c>
      <c r="O21" s="12">
        <v>0.78582510000000005</v>
      </c>
      <c r="P21" s="11">
        <v>1935</v>
      </c>
    </row>
    <row r="22"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workbookViewId="0"/>
  </sheetViews>
  <sheetFormatPr defaultColWidth="11.5546875" defaultRowHeight="15.6" x14ac:dyDescent="0.2"/>
  <cols>
    <col min="1" max="1" width="45" customWidth="1"/>
    <col min="2" max="2" width="18.5546875" style="11" bestFit="1" customWidth="1"/>
    <col min="3" max="3" width="22.88671875" style="12" bestFit="1" customWidth="1"/>
    <col min="4" max="4" width="11.21875" style="11" bestFit="1" customWidth="1"/>
    <col min="5" max="5" width="18.5546875" style="11" bestFit="1" customWidth="1"/>
    <col min="6" max="6" width="22.88671875" style="12" bestFit="1" customWidth="1"/>
    <col min="7" max="7" width="11.21875" style="11" bestFit="1" customWidth="1"/>
    <col min="8" max="8" width="18.5546875" style="11" bestFit="1" customWidth="1"/>
    <col min="9" max="9" width="22.88671875" style="12" bestFit="1" customWidth="1"/>
    <col min="10" max="10" width="11.21875" style="11" bestFit="1" customWidth="1"/>
    <col min="11" max="11" width="18.5546875" style="11" bestFit="1" customWidth="1"/>
    <col min="12" max="12" width="22.88671875" style="12" bestFit="1" customWidth="1"/>
    <col min="13" max="13" width="11.21875" style="11" bestFit="1" customWidth="1"/>
    <col min="14" max="14" width="18.5546875" style="11" bestFit="1" customWidth="1"/>
    <col min="15" max="15" width="22.88671875" style="12" bestFit="1" customWidth="1"/>
    <col min="16" max="16" width="11.21875" style="11" bestFit="1" customWidth="1"/>
    <col min="17" max="17" width="11.5546875" customWidth="1"/>
  </cols>
  <sheetData>
    <row r="1" spans="1:16" ht="35.1" customHeight="1" x14ac:dyDescent="0.2">
      <c r="A1" s="8" t="s">
        <v>44</v>
      </c>
    </row>
    <row r="2" spans="1:16" ht="17.45" customHeight="1" x14ac:dyDescent="0.2">
      <c r="A2" s="13" t="s">
        <v>7</v>
      </c>
    </row>
    <row r="3" spans="1:16" s="22" customFormat="1" ht="15" customHeight="1" x14ac:dyDescent="0.25">
      <c r="A3" s="19" t="s">
        <v>8</v>
      </c>
      <c r="B3" s="20" t="s">
        <v>9</v>
      </c>
      <c r="C3" s="21" t="s">
        <v>10</v>
      </c>
      <c r="D3" s="20" t="s">
        <v>11</v>
      </c>
      <c r="E3" s="20" t="s">
        <v>12</v>
      </c>
      <c r="F3" s="21" t="s">
        <v>13</v>
      </c>
      <c r="G3" s="20" t="s">
        <v>14</v>
      </c>
      <c r="H3" s="20" t="s">
        <v>15</v>
      </c>
      <c r="I3" s="21" t="s">
        <v>16</v>
      </c>
      <c r="J3" s="20" t="s">
        <v>17</v>
      </c>
      <c r="K3" s="20" t="s">
        <v>18</v>
      </c>
      <c r="L3" s="21" t="s">
        <v>19</v>
      </c>
      <c r="M3" s="20" t="s">
        <v>20</v>
      </c>
      <c r="N3" s="20" t="s">
        <v>21</v>
      </c>
      <c r="O3" s="21" t="s">
        <v>22</v>
      </c>
      <c r="P3" s="20" t="s">
        <v>23</v>
      </c>
    </row>
    <row r="4" spans="1:16" ht="15" customHeight="1" x14ac:dyDescent="0.2">
      <c r="A4" t="s">
        <v>45</v>
      </c>
      <c r="B4" s="11">
        <v>485</v>
      </c>
      <c r="C4" s="12">
        <v>0.83161510000000005</v>
      </c>
      <c r="D4" s="11">
        <v>580</v>
      </c>
      <c r="E4" s="11">
        <v>590</v>
      </c>
      <c r="F4" s="12">
        <v>0.87928459999999997</v>
      </c>
      <c r="G4" s="11">
        <v>670</v>
      </c>
      <c r="H4" s="11">
        <v>610</v>
      </c>
      <c r="I4" s="12">
        <v>0.94728679999999998</v>
      </c>
      <c r="J4" s="11">
        <v>645</v>
      </c>
      <c r="K4" s="11">
        <v>465</v>
      </c>
      <c r="L4" s="12">
        <v>0.89382240000000002</v>
      </c>
      <c r="M4" s="11">
        <v>520</v>
      </c>
      <c r="N4" s="11">
        <v>380</v>
      </c>
      <c r="O4" s="12">
        <v>0.8943662</v>
      </c>
      <c r="P4" s="11">
        <v>425</v>
      </c>
    </row>
    <row r="5" spans="1:16" ht="15" customHeight="1" x14ac:dyDescent="0.2">
      <c r="A5" t="s">
        <v>46</v>
      </c>
      <c r="B5" s="11">
        <v>5770</v>
      </c>
      <c r="C5" s="12">
        <v>0.88458000000000003</v>
      </c>
      <c r="D5" s="11">
        <v>6525</v>
      </c>
      <c r="E5" s="11">
        <v>5925</v>
      </c>
      <c r="F5" s="12">
        <v>0.86253089999999999</v>
      </c>
      <c r="G5" s="11">
        <v>6865</v>
      </c>
      <c r="H5" s="11">
        <v>6350</v>
      </c>
      <c r="I5" s="12">
        <v>0.93217850000000002</v>
      </c>
      <c r="J5" s="11">
        <v>6810</v>
      </c>
      <c r="K5" s="11">
        <v>5690</v>
      </c>
      <c r="L5" s="12">
        <v>0.90376369999999995</v>
      </c>
      <c r="M5" s="11">
        <v>6295</v>
      </c>
      <c r="N5" s="11">
        <v>5650</v>
      </c>
      <c r="O5" s="12">
        <v>0.93978709999999999</v>
      </c>
      <c r="P5" s="11">
        <v>6010</v>
      </c>
    </row>
    <row r="6" spans="1:16" ht="15" customHeight="1" x14ac:dyDescent="0.2">
      <c r="A6" t="s">
        <v>47</v>
      </c>
      <c r="B6" s="11">
        <v>420</v>
      </c>
      <c r="C6" s="12">
        <v>0.79472690000000001</v>
      </c>
      <c r="D6" s="11">
        <v>530</v>
      </c>
      <c r="E6" s="11">
        <v>485</v>
      </c>
      <c r="F6" s="12">
        <v>0.8411054</v>
      </c>
      <c r="G6" s="11">
        <v>580</v>
      </c>
      <c r="H6" s="11">
        <v>580</v>
      </c>
      <c r="I6" s="12">
        <v>0.82832620000000001</v>
      </c>
      <c r="J6" s="11">
        <v>700</v>
      </c>
      <c r="K6" s="11">
        <v>490</v>
      </c>
      <c r="L6" s="12">
        <v>0.77848099999999998</v>
      </c>
      <c r="M6" s="11">
        <v>630</v>
      </c>
      <c r="N6" s="11">
        <v>450</v>
      </c>
      <c r="O6" s="12">
        <v>0.8287293</v>
      </c>
      <c r="P6" s="11">
        <v>545</v>
      </c>
    </row>
    <row r="7" spans="1:16" ht="15" customHeight="1" x14ac:dyDescent="0.2">
      <c r="A7" t="s">
        <v>48</v>
      </c>
      <c r="B7" s="11">
        <v>540</v>
      </c>
      <c r="C7" s="12">
        <v>0.8212121</v>
      </c>
      <c r="D7" s="11">
        <v>660</v>
      </c>
      <c r="E7" s="11">
        <v>435</v>
      </c>
      <c r="F7" s="12">
        <v>0.79341859999999997</v>
      </c>
      <c r="G7" s="11">
        <v>545</v>
      </c>
      <c r="H7" s="11">
        <v>560</v>
      </c>
      <c r="I7" s="12">
        <v>0.92880790000000002</v>
      </c>
      <c r="J7" s="11">
        <v>605</v>
      </c>
      <c r="K7" s="11">
        <v>480</v>
      </c>
      <c r="L7" s="12">
        <v>0.88376379999999999</v>
      </c>
      <c r="M7" s="11">
        <v>540</v>
      </c>
      <c r="N7" s="11">
        <v>545</v>
      </c>
      <c r="O7" s="12">
        <v>0.88436479999999995</v>
      </c>
      <c r="P7" s="11">
        <v>615</v>
      </c>
    </row>
    <row r="8" spans="1:16" ht="15" customHeight="1" x14ac:dyDescent="0.2">
      <c r="A8" t="s">
        <v>49</v>
      </c>
      <c r="B8" s="11">
        <v>250</v>
      </c>
      <c r="C8" s="12">
        <v>0.87804879999999996</v>
      </c>
      <c r="D8" s="11">
        <v>285</v>
      </c>
      <c r="E8" s="11">
        <v>335</v>
      </c>
      <c r="F8" s="12">
        <v>0.905914</v>
      </c>
      <c r="G8" s="11">
        <v>370</v>
      </c>
      <c r="H8" s="11">
        <v>350</v>
      </c>
      <c r="I8" s="12">
        <v>0.90721649999999998</v>
      </c>
      <c r="J8" s="11">
        <v>390</v>
      </c>
      <c r="K8" s="11">
        <v>250</v>
      </c>
      <c r="L8" s="12">
        <v>0.91881919999999995</v>
      </c>
      <c r="M8" s="11">
        <v>270</v>
      </c>
      <c r="N8" s="11">
        <v>185</v>
      </c>
      <c r="O8" s="12">
        <v>0.92537309999999995</v>
      </c>
      <c r="P8" s="11">
        <v>200</v>
      </c>
    </row>
    <row r="9" spans="1:16" ht="15" customHeight="1" x14ac:dyDescent="0.2">
      <c r="A9" t="s">
        <v>50</v>
      </c>
      <c r="B9" s="11">
        <v>335</v>
      </c>
      <c r="C9" s="12">
        <v>0.8292079</v>
      </c>
      <c r="D9" s="11">
        <v>405</v>
      </c>
      <c r="E9" s="11">
        <v>400</v>
      </c>
      <c r="F9" s="12">
        <v>0.86081370000000001</v>
      </c>
      <c r="G9" s="11">
        <v>465</v>
      </c>
      <c r="H9" s="11">
        <v>480</v>
      </c>
      <c r="I9" s="12">
        <v>0.92829459999999997</v>
      </c>
      <c r="J9" s="11">
        <v>515</v>
      </c>
      <c r="K9" s="11">
        <v>310</v>
      </c>
      <c r="L9" s="12">
        <v>0.88888889999999998</v>
      </c>
      <c r="M9" s="11">
        <v>350</v>
      </c>
      <c r="N9" s="11">
        <v>335</v>
      </c>
      <c r="O9" s="12">
        <v>0.91327910000000001</v>
      </c>
      <c r="P9" s="11">
        <v>370</v>
      </c>
    </row>
    <row r="10" spans="1:16" ht="15" customHeight="1" x14ac:dyDescent="0.2">
      <c r="A10" t="s">
        <v>51</v>
      </c>
      <c r="B10" s="11">
        <v>0</v>
      </c>
      <c r="C10" s="12">
        <v>0</v>
      </c>
      <c r="D10" s="11" t="s">
        <v>29</v>
      </c>
      <c r="E10" s="11">
        <v>5</v>
      </c>
      <c r="F10" s="12">
        <v>1</v>
      </c>
      <c r="G10" s="11">
        <v>5</v>
      </c>
      <c r="H10" s="11">
        <v>5</v>
      </c>
      <c r="I10" s="12">
        <v>0.875</v>
      </c>
      <c r="J10" s="11">
        <v>10</v>
      </c>
      <c r="K10" s="11">
        <v>10</v>
      </c>
      <c r="L10" s="12">
        <v>1</v>
      </c>
      <c r="M10" s="11">
        <v>10</v>
      </c>
      <c r="N10" s="11" t="s">
        <v>29</v>
      </c>
      <c r="O10" s="12" t="s">
        <v>29</v>
      </c>
      <c r="P10" s="11" t="s">
        <v>29</v>
      </c>
    </row>
    <row r="11" spans="1:16" ht="15" customHeight="1" x14ac:dyDescent="0.2">
      <c r="A11" t="s">
        <v>52</v>
      </c>
      <c r="B11" s="11">
        <v>60</v>
      </c>
      <c r="C11" s="12">
        <v>0.88059699999999996</v>
      </c>
      <c r="D11" s="11">
        <v>65</v>
      </c>
      <c r="E11" s="11">
        <v>35</v>
      </c>
      <c r="F11" s="12">
        <v>0.77083330000000005</v>
      </c>
      <c r="G11" s="11">
        <v>50</v>
      </c>
      <c r="H11" s="11">
        <v>20</v>
      </c>
      <c r="I11" s="12">
        <v>0.95652170000000003</v>
      </c>
      <c r="J11" s="11">
        <v>25</v>
      </c>
      <c r="K11" s="11">
        <v>25</v>
      </c>
      <c r="L11" s="12">
        <v>0.84375</v>
      </c>
      <c r="M11" s="11">
        <v>30</v>
      </c>
      <c r="N11" s="11">
        <v>25</v>
      </c>
      <c r="O11" s="12">
        <v>1</v>
      </c>
      <c r="P11" s="11">
        <v>25</v>
      </c>
    </row>
    <row r="12" spans="1:16" ht="15" customHeight="1" x14ac:dyDescent="0.2">
      <c r="A12" t="s">
        <v>53</v>
      </c>
      <c r="B12" s="11">
        <v>375</v>
      </c>
      <c r="C12" s="12">
        <v>0.77685950000000004</v>
      </c>
      <c r="D12" s="11">
        <v>485</v>
      </c>
      <c r="E12" s="11">
        <v>330</v>
      </c>
      <c r="F12" s="12">
        <v>0.84536080000000002</v>
      </c>
      <c r="G12" s="11">
        <v>390</v>
      </c>
      <c r="H12" s="11">
        <v>585</v>
      </c>
      <c r="I12" s="12">
        <v>0.9418417</v>
      </c>
      <c r="J12" s="11">
        <v>620</v>
      </c>
      <c r="K12" s="11">
        <v>325</v>
      </c>
      <c r="L12" s="12">
        <v>0.9157303</v>
      </c>
      <c r="M12" s="11">
        <v>355</v>
      </c>
      <c r="N12" s="11">
        <v>320</v>
      </c>
      <c r="O12" s="12">
        <v>0.89693590000000001</v>
      </c>
      <c r="P12" s="11">
        <v>360</v>
      </c>
    </row>
    <row r="13" spans="1:16" ht="15" customHeight="1" x14ac:dyDescent="0.2">
      <c r="A13" t="s">
        <v>54</v>
      </c>
      <c r="B13" s="11">
        <v>70</v>
      </c>
      <c r="C13" s="12">
        <v>0.7888889</v>
      </c>
      <c r="D13" s="11">
        <v>90</v>
      </c>
      <c r="E13" s="11">
        <v>90</v>
      </c>
      <c r="F13" s="12">
        <v>0.82407410000000003</v>
      </c>
      <c r="G13" s="11">
        <v>110</v>
      </c>
      <c r="H13" s="11">
        <v>90</v>
      </c>
      <c r="I13" s="12">
        <v>0.86792449999999999</v>
      </c>
      <c r="J13" s="11">
        <v>105</v>
      </c>
      <c r="K13" s="11">
        <v>120</v>
      </c>
      <c r="L13" s="12">
        <v>0.83333330000000005</v>
      </c>
      <c r="M13" s="11">
        <v>145</v>
      </c>
      <c r="N13" s="11">
        <v>110</v>
      </c>
      <c r="O13" s="12">
        <v>0.88800000000000001</v>
      </c>
      <c r="P13" s="11">
        <v>125</v>
      </c>
    </row>
    <row r="14" spans="1:16" ht="15" customHeight="1" x14ac:dyDescent="0.2">
      <c r="A14" t="s">
        <v>55</v>
      </c>
      <c r="B14" s="11">
        <v>125</v>
      </c>
      <c r="C14" s="12">
        <v>0.78395060000000005</v>
      </c>
      <c r="D14" s="11">
        <v>160</v>
      </c>
      <c r="E14" s="11">
        <v>130</v>
      </c>
      <c r="F14" s="12">
        <v>0.76331360000000004</v>
      </c>
      <c r="G14" s="11">
        <v>170</v>
      </c>
      <c r="H14" s="11">
        <v>160</v>
      </c>
      <c r="I14" s="12">
        <v>0.83854169999999995</v>
      </c>
      <c r="J14" s="11">
        <v>190</v>
      </c>
      <c r="K14" s="11">
        <v>225</v>
      </c>
      <c r="L14" s="12">
        <v>0.88142290000000001</v>
      </c>
      <c r="M14" s="11">
        <v>255</v>
      </c>
      <c r="N14" s="11">
        <v>180</v>
      </c>
      <c r="O14" s="12">
        <v>0.85167459999999995</v>
      </c>
      <c r="P14" s="11">
        <v>210</v>
      </c>
    </row>
    <row r="15" spans="1:16" ht="15" customHeight="1" x14ac:dyDescent="0.2">
      <c r="A15" t="s">
        <v>56</v>
      </c>
      <c r="B15" s="11">
        <v>1690</v>
      </c>
      <c r="C15" s="12">
        <v>0.84696439999999995</v>
      </c>
      <c r="D15" s="11">
        <v>1995</v>
      </c>
      <c r="E15" s="11">
        <v>1720</v>
      </c>
      <c r="F15" s="12">
        <v>0.88256409999999996</v>
      </c>
      <c r="G15" s="11">
        <v>1950</v>
      </c>
      <c r="H15" s="11">
        <v>1790</v>
      </c>
      <c r="I15" s="12">
        <v>0.90821499999999999</v>
      </c>
      <c r="J15" s="11">
        <v>1970</v>
      </c>
      <c r="K15" s="11">
        <v>1730</v>
      </c>
      <c r="L15" s="12">
        <v>0.88843190000000005</v>
      </c>
      <c r="M15" s="11">
        <v>1945</v>
      </c>
      <c r="N15" s="11">
        <v>1765</v>
      </c>
      <c r="O15" s="12">
        <v>0.9164504</v>
      </c>
      <c r="P15" s="11">
        <v>1925</v>
      </c>
    </row>
    <row r="16" spans="1:16" ht="15" customHeight="1" x14ac:dyDescent="0.2">
      <c r="A16" t="s">
        <v>57</v>
      </c>
      <c r="B16" s="11">
        <v>140</v>
      </c>
      <c r="C16" s="12">
        <v>0.84662579999999998</v>
      </c>
      <c r="D16" s="11">
        <v>165</v>
      </c>
      <c r="E16" s="11">
        <v>95</v>
      </c>
      <c r="F16" s="12">
        <v>0.95</v>
      </c>
      <c r="G16" s="11">
        <v>100</v>
      </c>
      <c r="H16" s="11">
        <v>105</v>
      </c>
      <c r="I16" s="12">
        <v>0.92173910000000003</v>
      </c>
      <c r="J16" s="11">
        <v>115</v>
      </c>
      <c r="K16" s="11">
        <v>95</v>
      </c>
      <c r="L16" s="12">
        <v>0.97894740000000002</v>
      </c>
      <c r="M16" s="11">
        <v>95</v>
      </c>
      <c r="N16" s="11">
        <v>100</v>
      </c>
      <c r="O16" s="12">
        <v>0.91588789999999998</v>
      </c>
      <c r="P16" s="11">
        <v>105</v>
      </c>
    </row>
    <row r="17" spans="1:16" ht="15" customHeight="1" x14ac:dyDescent="0.2">
      <c r="A17" t="s">
        <v>58</v>
      </c>
      <c r="B17" s="11">
        <v>60</v>
      </c>
      <c r="C17" s="12">
        <v>0.89552240000000005</v>
      </c>
      <c r="D17" s="11">
        <v>65</v>
      </c>
      <c r="E17" s="11">
        <v>125</v>
      </c>
      <c r="F17" s="12">
        <v>0.87234040000000002</v>
      </c>
      <c r="G17" s="11">
        <v>140</v>
      </c>
      <c r="H17" s="11">
        <v>90</v>
      </c>
      <c r="I17" s="12">
        <v>0.94845360000000001</v>
      </c>
      <c r="J17" s="11">
        <v>95</v>
      </c>
      <c r="K17" s="11">
        <v>160</v>
      </c>
      <c r="L17" s="12">
        <v>0.89444440000000003</v>
      </c>
      <c r="M17" s="11">
        <v>180</v>
      </c>
      <c r="N17" s="11">
        <v>150</v>
      </c>
      <c r="O17" s="12">
        <v>0.89411759999999996</v>
      </c>
      <c r="P17" s="11">
        <v>170</v>
      </c>
    </row>
    <row r="18" spans="1:16" ht="15" customHeight="1" x14ac:dyDescent="0.2">
      <c r="A18" t="s">
        <v>59</v>
      </c>
      <c r="B18" s="11">
        <v>20</v>
      </c>
      <c r="C18" s="12">
        <v>0.79166669999999995</v>
      </c>
      <c r="D18" s="11">
        <v>25</v>
      </c>
      <c r="E18" s="11">
        <v>20</v>
      </c>
      <c r="F18" s="12">
        <v>0.875</v>
      </c>
      <c r="G18" s="11">
        <v>25</v>
      </c>
      <c r="H18" s="11">
        <v>25</v>
      </c>
      <c r="I18" s="12">
        <v>0.82142859999999995</v>
      </c>
      <c r="J18" s="11">
        <v>30</v>
      </c>
      <c r="K18" s="11">
        <v>5</v>
      </c>
      <c r="L18" s="12">
        <v>0.625</v>
      </c>
      <c r="M18" s="11">
        <v>10</v>
      </c>
      <c r="N18" s="11">
        <v>35</v>
      </c>
      <c r="O18" s="12">
        <v>0.82222220000000001</v>
      </c>
      <c r="P18" s="11">
        <v>45</v>
      </c>
    </row>
    <row r="19" spans="1:16" ht="15" customHeight="1" x14ac:dyDescent="0.2">
      <c r="A19" t="s">
        <v>28</v>
      </c>
      <c r="B19" s="11">
        <v>195</v>
      </c>
      <c r="C19" s="12">
        <v>0.66216220000000003</v>
      </c>
      <c r="D19" s="11">
        <v>295</v>
      </c>
      <c r="E19" s="11">
        <v>355</v>
      </c>
      <c r="F19" s="12">
        <v>0.86198549999999996</v>
      </c>
      <c r="G19" s="11">
        <v>415</v>
      </c>
      <c r="H19" s="11">
        <v>480</v>
      </c>
      <c r="I19" s="12">
        <v>0.96579479999999995</v>
      </c>
      <c r="J19" s="11">
        <v>495</v>
      </c>
      <c r="K19" s="11">
        <v>370</v>
      </c>
      <c r="L19" s="12">
        <v>0.9093137</v>
      </c>
      <c r="M19" s="11">
        <v>410</v>
      </c>
      <c r="N19" s="11">
        <v>405</v>
      </c>
      <c r="O19" s="12">
        <v>0.94847780000000004</v>
      </c>
      <c r="P19" s="11">
        <v>425</v>
      </c>
    </row>
    <row r="20" spans="1:16" ht="15" customHeight="1" x14ac:dyDescent="0.2">
      <c r="A20" t="s">
        <v>30</v>
      </c>
      <c r="B20" s="11" t="s">
        <v>29</v>
      </c>
      <c r="C20" s="12" t="s">
        <v>29</v>
      </c>
      <c r="D20" s="11">
        <v>10</v>
      </c>
      <c r="E20" s="11" t="s">
        <v>29</v>
      </c>
      <c r="F20" s="12" t="s">
        <v>29</v>
      </c>
      <c r="G20" s="11" t="s">
        <v>29</v>
      </c>
      <c r="H20" s="11">
        <v>20</v>
      </c>
      <c r="I20" s="12">
        <v>0.86956520000000004</v>
      </c>
      <c r="J20" s="11">
        <v>25</v>
      </c>
      <c r="K20" s="11">
        <v>50</v>
      </c>
      <c r="L20" s="12">
        <v>0.8225806</v>
      </c>
      <c r="M20" s="11">
        <v>60</v>
      </c>
      <c r="N20" s="11">
        <v>5</v>
      </c>
      <c r="O20" s="12">
        <v>0.83333330000000005</v>
      </c>
      <c r="P20" s="11">
        <v>5</v>
      </c>
    </row>
    <row r="21" spans="1:16" ht="15" customHeight="1" x14ac:dyDescent="0.2">
      <c r="A21" t="s">
        <v>32</v>
      </c>
      <c r="B21" s="11" t="s">
        <v>29</v>
      </c>
      <c r="C21" s="12" t="s">
        <v>29</v>
      </c>
      <c r="D21" s="11" t="s">
        <v>29</v>
      </c>
      <c r="E21" s="11" t="s">
        <v>29</v>
      </c>
      <c r="F21" s="12" t="s">
        <v>29</v>
      </c>
      <c r="G21" s="11" t="s">
        <v>29</v>
      </c>
      <c r="H21" s="11" t="s">
        <v>31</v>
      </c>
      <c r="I21" s="12" t="s">
        <v>31</v>
      </c>
      <c r="J21" s="11">
        <v>0</v>
      </c>
      <c r="K21" s="11" t="s">
        <v>31</v>
      </c>
      <c r="L21" s="12" t="s">
        <v>31</v>
      </c>
      <c r="M21" s="11">
        <v>0</v>
      </c>
      <c r="N21" s="11" t="s">
        <v>29</v>
      </c>
      <c r="O21" s="12" t="s">
        <v>29</v>
      </c>
      <c r="P21" s="11" t="s">
        <v>29</v>
      </c>
    </row>
    <row r="22" spans="1:16" ht="15" customHeight="1" x14ac:dyDescent="0.2">
      <c r="A22" t="s">
        <v>60</v>
      </c>
      <c r="B22" s="11">
        <v>600</v>
      </c>
      <c r="C22" s="12">
        <v>0.85714290000000004</v>
      </c>
      <c r="D22" s="11">
        <v>700</v>
      </c>
      <c r="E22" s="11">
        <v>690</v>
      </c>
      <c r="F22" s="12">
        <v>0.84662579999999998</v>
      </c>
      <c r="G22" s="11">
        <v>815</v>
      </c>
      <c r="H22" s="11">
        <v>655</v>
      </c>
      <c r="I22" s="12">
        <v>0.92634559999999999</v>
      </c>
      <c r="J22" s="11">
        <v>705</v>
      </c>
      <c r="K22" s="11">
        <v>525</v>
      </c>
      <c r="L22" s="12">
        <v>0.89170899999999997</v>
      </c>
      <c r="M22" s="11">
        <v>590</v>
      </c>
      <c r="N22" s="11">
        <v>520</v>
      </c>
      <c r="O22" s="12">
        <v>0.92704629999999999</v>
      </c>
      <c r="P22" s="11">
        <v>560</v>
      </c>
    </row>
    <row r="23" spans="1:16" ht="15" customHeight="1" x14ac:dyDescent="0.2">
      <c r="A23" t="s">
        <v>33</v>
      </c>
      <c r="B23" s="11">
        <v>110</v>
      </c>
      <c r="C23" s="12">
        <v>0.95689659999999999</v>
      </c>
      <c r="D23" s="11">
        <v>115</v>
      </c>
      <c r="E23" s="11">
        <v>130</v>
      </c>
      <c r="F23" s="12">
        <v>0.98461540000000003</v>
      </c>
      <c r="G23" s="11">
        <v>130</v>
      </c>
      <c r="H23" s="11">
        <v>160</v>
      </c>
      <c r="I23" s="12">
        <v>0.99382720000000002</v>
      </c>
      <c r="J23" s="11">
        <v>160</v>
      </c>
      <c r="K23" s="11">
        <v>130</v>
      </c>
      <c r="L23" s="12">
        <v>0.91666669999999995</v>
      </c>
      <c r="M23" s="11">
        <v>145</v>
      </c>
      <c r="N23" s="11">
        <v>145</v>
      </c>
      <c r="O23" s="12">
        <v>0.97297299999999998</v>
      </c>
      <c r="P23" s="11">
        <v>150</v>
      </c>
    </row>
    <row r="24" spans="1:16" ht="15" customHeight="1" x14ac:dyDescent="0.2">
      <c r="A24" t="s">
        <v>61</v>
      </c>
      <c r="B24" s="11">
        <v>65</v>
      </c>
      <c r="C24" s="12">
        <v>0.80769230000000003</v>
      </c>
      <c r="D24" s="11">
        <v>80</v>
      </c>
      <c r="E24" s="11">
        <v>75</v>
      </c>
      <c r="F24" s="12">
        <v>0.85882349999999996</v>
      </c>
      <c r="G24" s="11">
        <v>85</v>
      </c>
      <c r="H24" s="11">
        <v>35</v>
      </c>
      <c r="I24" s="12">
        <v>0.85365849999999999</v>
      </c>
      <c r="J24" s="11">
        <v>40</v>
      </c>
      <c r="K24" s="11">
        <v>35</v>
      </c>
      <c r="L24" s="12">
        <v>0.62962960000000001</v>
      </c>
      <c r="M24" s="11">
        <v>55</v>
      </c>
      <c r="N24" s="11">
        <v>35</v>
      </c>
      <c r="O24" s="12">
        <v>0.75510200000000005</v>
      </c>
      <c r="P24" s="11">
        <v>50</v>
      </c>
    </row>
    <row r="25" spans="1:16" ht="15" customHeight="1" x14ac:dyDescent="0.2">
      <c r="A25" t="s">
        <v>62</v>
      </c>
      <c r="B25" s="11">
        <v>970</v>
      </c>
      <c r="C25" s="12">
        <v>0.85752209999999995</v>
      </c>
      <c r="D25" s="11">
        <v>1130</v>
      </c>
      <c r="E25" s="11">
        <v>980</v>
      </c>
      <c r="F25" s="12">
        <v>0.8767857</v>
      </c>
      <c r="G25" s="11">
        <v>1120</v>
      </c>
      <c r="H25" s="11">
        <v>945</v>
      </c>
      <c r="I25" s="12">
        <v>0.92920349999999996</v>
      </c>
      <c r="J25" s="11">
        <v>1015</v>
      </c>
      <c r="K25" s="11">
        <v>825</v>
      </c>
      <c r="L25" s="12">
        <v>0.89405409999999996</v>
      </c>
      <c r="M25" s="11">
        <v>925</v>
      </c>
      <c r="N25" s="11">
        <v>595</v>
      </c>
      <c r="O25" s="12">
        <v>0.89712559999999997</v>
      </c>
      <c r="P25" s="11">
        <v>660</v>
      </c>
    </row>
    <row r="26" spans="1:16" ht="15" customHeight="1" x14ac:dyDescent="0.2">
      <c r="A26" t="s">
        <v>35</v>
      </c>
      <c r="B26" s="11">
        <v>0</v>
      </c>
      <c r="C26" s="12">
        <v>0</v>
      </c>
      <c r="D26" s="11">
        <v>5</v>
      </c>
      <c r="E26" s="11">
        <v>25</v>
      </c>
      <c r="F26" s="12">
        <v>0.8518519</v>
      </c>
      <c r="G26" s="11">
        <v>25</v>
      </c>
      <c r="H26" s="11">
        <v>20</v>
      </c>
      <c r="I26" s="12">
        <v>0.90476190000000001</v>
      </c>
      <c r="J26" s="11">
        <v>20</v>
      </c>
      <c r="K26" s="11">
        <v>25</v>
      </c>
      <c r="L26" s="12">
        <v>0.96</v>
      </c>
      <c r="M26" s="11">
        <v>25</v>
      </c>
      <c r="N26" s="11">
        <v>25</v>
      </c>
      <c r="O26" s="12">
        <v>1</v>
      </c>
      <c r="P26" s="11">
        <v>25</v>
      </c>
    </row>
    <row r="27" spans="1:16" ht="15" customHeight="1" x14ac:dyDescent="0.2">
      <c r="A27" t="s">
        <v>63</v>
      </c>
      <c r="B27" s="11" t="s">
        <v>31</v>
      </c>
      <c r="C27" s="12" t="s">
        <v>31</v>
      </c>
      <c r="D27" s="11">
        <v>0</v>
      </c>
      <c r="E27" s="11" t="s">
        <v>29</v>
      </c>
      <c r="F27" s="12" t="s">
        <v>29</v>
      </c>
      <c r="G27" s="11" t="s">
        <v>29</v>
      </c>
      <c r="H27" s="11" t="s">
        <v>29</v>
      </c>
      <c r="I27" s="12" t="s">
        <v>29</v>
      </c>
      <c r="J27" s="11" t="s">
        <v>29</v>
      </c>
      <c r="K27" s="11" t="s">
        <v>31</v>
      </c>
      <c r="L27" s="12" t="s">
        <v>31</v>
      </c>
      <c r="M27" s="11">
        <v>0</v>
      </c>
      <c r="N27" s="11" t="s">
        <v>29</v>
      </c>
      <c r="O27" s="12" t="s">
        <v>29</v>
      </c>
      <c r="P27" s="11" t="s">
        <v>29</v>
      </c>
    </row>
    <row r="28" spans="1:16" ht="15" customHeight="1" x14ac:dyDescent="0.2">
      <c r="A28" t="s">
        <v>64</v>
      </c>
      <c r="B28" s="11">
        <v>285</v>
      </c>
      <c r="C28" s="12">
        <v>0.81766380000000005</v>
      </c>
      <c r="D28" s="11">
        <v>350</v>
      </c>
      <c r="E28" s="11">
        <v>290</v>
      </c>
      <c r="F28" s="12">
        <v>0.91536050000000002</v>
      </c>
      <c r="G28" s="11">
        <v>320</v>
      </c>
      <c r="H28" s="11">
        <v>370</v>
      </c>
      <c r="I28" s="12">
        <v>0.92481199999999997</v>
      </c>
      <c r="J28" s="11">
        <v>400</v>
      </c>
      <c r="K28" s="11">
        <v>325</v>
      </c>
      <c r="L28" s="12">
        <v>0.90331490000000003</v>
      </c>
      <c r="M28" s="11">
        <v>360</v>
      </c>
      <c r="N28" s="11">
        <v>325</v>
      </c>
      <c r="O28" s="12">
        <v>0.93162389999999995</v>
      </c>
      <c r="P28" s="11">
        <v>350</v>
      </c>
    </row>
    <row r="29" spans="1:16" ht="15" customHeight="1" x14ac:dyDescent="0.2">
      <c r="A29" t="s">
        <v>65</v>
      </c>
      <c r="B29" s="11">
        <v>1110</v>
      </c>
      <c r="C29" s="12">
        <v>0.8871097</v>
      </c>
      <c r="D29" s="11">
        <v>1250</v>
      </c>
      <c r="E29" s="11">
        <v>1030</v>
      </c>
      <c r="F29" s="12">
        <v>0.9230081</v>
      </c>
      <c r="G29" s="11">
        <v>1115</v>
      </c>
      <c r="H29" s="11">
        <v>1135</v>
      </c>
      <c r="I29" s="12">
        <v>0.95692569999999999</v>
      </c>
      <c r="J29" s="11">
        <v>1185</v>
      </c>
      <c r="K29" s="11">
        <v>765</v>
      </c>
      <c r="L29" s="12">
        <v>0.90833330000000001</v>
      </c>
      <c r="M29" s="11">
        <v>840</v>
      </c>
      <c r="N29" s="11">
        <v>545</v>
      </c>
      <c r="O29" s="12">
        <v>0.9446367</v>
      </c>
      <c r="P29" s="11">
        <v>580</v>
      </c>
    </row>
    <row r="30" spans="1:16" ht="15" customHeight="1" x14ac:dyDescent="0.2">
      <c r="A30" t="s">
        <v>66</v>
      </c>
      <c r="B30" s="11">
        <v>180</v>
      </c>
      <c r="C30" s="12">
        <v>0.73092369999999995</v>
      </c>
      <c r="D30" s="11">
        <v>250</v>
      </c>
      <c r="E30" s="11">
        <v>185</v>
      </c>
      <c r="F30" s="12">
        <v>0.72762649999999995</v>
      </c>
      <c r="G30" s="11">
        <v>255</v>
      </c>
      <c r="H30" s="11">
        <v>265</v>
      </c>
      <c r="I30" s="12">
        <v>0.80664650000000004</v>
      </c>
      <c r="J30" s="11">
        <v>330</v>
      </c>
      <c r="K30" s="11">
        <v>260</v>
      </c>
      <c r="L30" s="12">
        <v>0.71195649999999999</v>
      </c>
      <c r="M30" s="11">
        <v>370</v>
      </c>
      <c r="N30" s="11">
        <v>195</v>
      </c>
      <c r="O30" s="12">
        <v>0.80658439999999998</v>
      </c>
      <c r="P30" s="11">
        <v>245</v>
      </c>
    </row>
    <row r="31" spans="1:16" ht="15" customHeight="1" x14ac:dyDescent="0.2">
      <c r="A31" t="s">
        <v>67</v>
      </c>
      <c r="B31" s="11">
        <v>25</v>
      </c>
      <c r="C31" s="12">
        <v>0.62790699999999999</v>
      </c>
      <c r="D31" s="11">
        <v>45</v>
      </c>
      <c r="E31" s="11">
        <v>35</v>
      </c>
      <c r="F31" s="12">
        <v>0.86842109999999995</v>
      </c>
      <c r="G31" s="11">
        <v>40</v>
      </c>
      <c r="H31" s="11">
        <v>30</v>
      </c>
      <c r="I31" s="12">
        <v>0.68181820000000004</v>
      </c>
      <c r="J31" s="11">
        <v>45</v>
      </c>
      <c r="K31" s="11">
        <v>60</v>
      </c>
      <c r="L31" s="12">
        <v>0.48760330000000002</v>
      </c>
      <c r="M31" s="11">
        <v>120</v>
      </c>
      <c r="N31" s="11">
        <v>75</v>
      </c>
      <c r="O31" s="12">
        <v>0.83908050000000001</v>
      </c>
      <c r="P31" s="11">
        <v>85</v>
      </c>
    </row>
    <row r="32" spans="1:16" ht="15" customHeight="1" x14ac:dyDescent="0.2">
      <c r="A32" t="s">
        <v>68</v>
      </c>
      <c r="B32" s="11">
        <v>230</v>
      </c>
      <c r="C32" s="12">
        <v>0.86194029999999999</v>
      </c>
      <c r="D32" s="11">
        <v>270</v>
      </c>
      <c r="E32" s="11">
        <v>170</v>
      </c>
      <c r="F32" s="12">
        <v>0.77477479999999999</v>
      </c>
      <c r="G32" s="11">
        <v>220</v>
      </c>
      <c r="H32" s="11">
        <v>285</v>
      </c>
      <c r="I32" s="12">
        <v>0.96633000000000002</v>
      </c>
      <c r="J32" s="11">
        <v>295</v>
      </c>
      <c r="K32" s="11">
        <v>355</v>
      </c>
      <c r="L32" s="12">
        <v>0.921875</v>
      </c>
      <c r="M32" s="11">
        <v>385</v>
      </c>
      <c r="N32" s="11">
        <v>270</v>
      </c>
      <c r="O32" s="12">
        <v>0.88196719999999995</v>
      </c>
      <c r="P32" s="11">
        <v>305</v>
      </c>
    </row>
    <row r="33" spans="1:16" ht="15" customHeight="1" x14ac:dyDescent="0.2">
      <c r="A33" t="s">
        <v>38</v>
      </c>
      <c r="B33" s="11">
        <v>470</v>
      </c>
      <c r="C33" s="12">
        <v>0.82198950000000004</v>
      </c>
      <c r="D33" s="11">
        <v>575</v>
      </c>
      <c r="E33" s="11">
        <v>460</v>
      </c>
      <c r="F33" s="12">
        <v>0.88461540000000005</v>
      </c>
      <c r="G33" s="11">
        <v>520</v>
      </c>
      <c r="H33" s="11">
        <v>655</v>
      </c>
      <c r="I33" s="12">
        <v>0.89344259999999998</v>
      </c>
      <c r="J33" s="11">
        <v>730</v>
      </c>
      <c r="K33" s="11">
        <v>450</v>
      </c>
      <c r="L33" s="12">
        <v>0.8028419</v>
      </c>
      <c r="M33" s="11">
        <v>565</v>
      </c>
      <c r="N33" s="11">
        <v>375</v>
      </c>
      <c r="O33" s="12">
        <v>0.89336490000000002</v>
      </c>
      <c r="P33" s="11">
        <v>420</v>
      </c>
    </row>
    <row r="34" spans="1:16" ht="15" customHeight="1" x14ac:dyDescent="0.2">
      <c r="A34" t="s">
        <v>69</v>
      </c>
      <c r="B34" s="11">
        <v>220</v>
      </c>
      <c r="C34" s="12">
        <v>0.86166010000000004</v>
      </c>
      <c r="D34" s="11">
        <v>255</v>
      </c>
      <c r="E34" s="11">
        <v>325</v>
      </c>
      <c r="F34" s="12">
        <v>0.81909549999999998</v>
      </c>
      <c r="G34" s="11">
        <v>400</v>
      </c>
      <c r="H34" s="11">
        <v>275</v>
      </c>
      <c r="I34" s="12">
        <v>0.90196080000000001</v>
      </c>
      <c r="J34" s="11">
        <v>305</v>
      </c>
      <c r="K34" s="11">
        <v>230</v>
      </c>
      <c r="L34" s="12">
        <v>0.8518519</v>
      </c>
      <c r="M34" s="11">
        <v>270</v>
      </c>
      <c r="N34" s="11">
        <v>230</v>
      </c>
      <c r="O34" s="12">
        <v>0.91600000000000004</v>
      </c>
      <c r="P34" s="11">
        <v>250</v>
      </c>
    </row>
    <row r="35" spans="1:16" ht="15" customHeight="1" x14ac:dyDescent="0.2">
      <c r="A35" t="s">
        <v>70</v>
      </c>
      <c r="B35" s="11">
        <v>610</v>
      </c>
      <c r="C35" s="12">
        <v>0.89955689999999999</v>
      </c>
      <c r="D35" s="11">
        <v>675</v>
      </c>
      <c r="E35" s="11">
        <v>735</v>
      </c>
      <c r="F35" s="12">
        <v>0.91666669999999995</v>
      </c>
      <c r="G35" s="11">
        <v>805</v>
      </c>
      <c r="H35" s="11">
        <v>800</v>
      </c>
      <c r="I35" s="12">
        <v>0.92369939999999995</v>
      </c>
      <c r="J35" s="11">
        <v>865</v>
      </c>
      <c r="K35" s="11">
        <v>515</v>
      </c>
      <c r="L35" s="12">
        <v>0.86143570000000003</v>
      </c>
      <c r="M35" s="11">
        <v>600</v>
      </c>
      <c r="N35" s="11">
        <v>510</v>
      </c>
      <c r="O35" s="12">
        <v>0.89964789999999994</v>
      </c>
      <c r="P35" s="11">
        <v>570</v>
      </c>
    </row>
    <row r="36" spans="1:16" ht="15" customHeight="1" x14ac:dyDescent="0.2">
      <c r="A36" t="s">
        <v>39</v>
      </c>
      <c r="B36" s="11">
        <v>445</v>
      </c>
      <c r="C36" s="12">
        <v>0.80909089999999995</v>
      </c>
      <c r="D36" s="11">
        <v>550</v>
      </c>
      <c r="E36" s="11">
        <v>370</v>
      </c>
      <c r="F36" s="12">
        <v>0.88674699999999995</v>
      </c>
      <c r="G36" s="11">
        <v>415</v>
      </c>
      <c r="H36" s="11">
        <v>330</v>
      </c>
      <c r="I36" s="12">
        <v>0.87967910000000005</v>
      </c>
      <c r="J36" s="11">
        <v>375</v>
      </c>
      <c r="K36" s="11">
        <v>350</v>
      </c>
      <c r="L36" s="12">
        <v>0.86453199999999997</v>
      </c>
      <c r="M36" s="11">
        <v>405</v>
      </c>
      <c r="N36" s="11">
        <v>325</v>
      </c>
      <c r="O36" s="12">
        <v>0.9</v>
      </c>
      <c r="P36" s="11">
        <v>360</v>
      </c>
    </row>
    <row r="37" spans="1:16" ht="15" customHeight="1" x14ac:dyDescent="0.2">
      <c r="A37" t="s">
        <v>71</v>
      </c>
      <c r="B37" s="11">
        <v>445</v>
      </c>
      <c r="C37" s="12">
        <v>0.7271242</v>
      </c>
      <c r="D37" s="11">
        <v>610</v>
      </c>
      <c r="E37" s="11">
        <v>580</v>
      </c>
      <c r="F37" s="12">
        <v>0.76015730000000004</v>
      </c>
      <c r="G37" s="11">
        <v>765</v>
      </c>
      <c r="H37" s="11">
        <v>620</v>
      </c>
      <c r="I37" s="12">
        <v>0.77540779999999998</v>
      </c>
      <c r="J37" s="11">
        <v>795</v>
      </c>
      <c r="K37" s="11">
        <v>415</v>
      </c>
      <c r="L37" s="12">
        <v>0.8387097</v>
      </c>
      <c r="M37" s="11">
        <v>495</v>
      </c>
      <c r="N37" s="11">
        <v>535</v>
      </c>
      <c r="O37" s="12">
        <v>0.93542760000000003</v>
      </c>
      <c r="P37" s="11">
        <v>575</v>
      </c>
    </row>
    <row r="38" spans="1:16" ht="15" customHeight="1" x14ac:dyDescent="0.2">
      <c r="A38" t="s">
        <v>72</v>
      </c>
      <c r="B38" s="11">
        <v>185</v>
      </c>
      <c r="C38" s="12">
        <v>0.79487180000000002</v>
      </c>
      <c r="D38" s="11">
        <v>235</v>
      </c>
      <c r="E38" s="11">
        <v>90</v>
      </c>
      <c r="F38" s="12">
        <v>0.6984127</v>
      </c>
      <c r="G38" s="11">
        <v>125</v>
      </c>
      <c r="H38" s="11">
        <v>160</v>
      </c>
      <c r="I38" s="12">
        <v>0.91954020000000003</v>
      </c>
      <c r="J38" s="11">
        <v>175</v>
      </c>
      <c r="K38" s="11">
        <v>115</v>
      </c>
      <c r="L38" s="12">
        <v>0.77483440000000003</v>
      </c>
      <c r="M38" s="11">
        <v>150</v>
      </c>
      <c r="N38" s="11">
        <v>165</v>
      </c>
      <c r="O38" s="12">
        <v>0.8823529</v>
      </c>
      <c r="P38" s="11">
        <v>185</v>
      </c>
    </row>
    <row r="39" spans="1:16" ht="15" customHeight="1" x14ac:dyDescent="0.2">
      <c r="A39" t="s">
        <v>42</v>
      </c>
      <c r="B39" s="11">
        <v>185</v>
      </c>
      <c r="C39" s="12">
        <v>0.83181819999999995</v>
      </c>
      <c r="D39" s="11">
        <v>220</v>
      </c>
      <c r="E39" s="11">
        <v>205</v>
      </c>
      <c r="F39" s="12">
        <v>0.83950619999999998</v>
      </c>
      <c r="G39" s="11">
        <v>245</v>
      </c>
      <c r="H39" s="11">
        <v>220</v>
      </c>
      <c r="I39" s="12">
        <v>0.91286310000000004</v>
      </c>
      <c r="J39" s="11">
        <v>240</v>
      </c>
      <c r="K39" s="11">
        <v>240</v>
      </c>
      <c r="L39" s="12">
        <v>0.85053380000000001</v>
      </c>
      <c r="M39" s="11">
        <v>280</v>
      </c>
      <c r="N39" s="11">
        <v>175</v>
      </c>
      <c r="O39" s="12">
        <v>0.86069649999999998</v>
      </c>
      <c r="P39" s="11">
        <v>200</v>
      </c>
    </row>
    <row r="40" spans="1:16" ht="15" customHeight="1" x14ac:dyDescent="0.2">
      <c r="A40" s="23" t="s">
        <v>73</v>
      </c>
      <c r="B40" s="24">
        <v>10</v>
      </c>
      <c r="C40" s="25">
        <v>0.90909090000000004</v>
      </c>
      <c r="D40" s="24">
        <v>10</v>
      </c>
      <c r="E40" s="24">
        <v>10</v>
      </c>
      <c r="F40" s="25">
        <v>0.91666669999999995</v>
      </c>
      <c r="G40" s="24">
        <v>10</v>
      </c>
      <c r="H40" s="24">
        <v>25</v>
      </c>
      <c r="I40" s="25">
        <v>1</v>
      </c>
      <c r="J40" s="24">
        <v>25</v>
      </c>
      <c r="K40" s="24">
        <v>10</v>
      </c>
      <c r="L40" s="25">
        <v>1</v>
      </c>
      <c r="M40" s="24">
        <v>10</v>
      </c>
      <c r="N40" s="24">
        <v>5</v>
      </c>
      <c r="O40" s="25">
        <v>1</v>
      </c>
      <c r="P40" s="24">
        <v>5</v>
      </c>
    </row>
    <row r="41" spans="1:16" ht="15" customHeight="1" x14ac:dyDescent="0.2">
      <c r="A41" t="s">
        <v>43</v>
      </c>
      <c r="B41" s="11">
        <v>16690</v>
      </c>
      <c r="C41" s="12">
        <v>0.84866509999999995</v>
      </c>
      <c r="D41" s="11">
        <v>19665</v>
      </c>
      <c r="E41" s="11">
        <v>17470</v>
      </c>
      <c r="F41" s="12">
        <v>0.86194990000000005</v>
      </c>
      <c r="G41" s="11">
        <v>20270</v>
      </c>
      <c r="H41" s="11">
        <v>19290</v>
      </c>
      <c r="I41" s="12">
        <v>0.91596239999999995</v>
      </c>
      <c r="J41" s="11">
        <v>21060</v>
      </c>
      <c r="K41" s="11">
        <v>16440</v>
      </c>
      <c r="L41" s="12">
        <v>0.8794672</v>
      </c>
      <c r="M41" s="11">
        <v>18690</v>
      </c>
      <c r="N41" s="11">
        <v>15700</v>
      </c>
      <c r="O41" s="12">
        <v>0.91583550000000002</v>
      </c>
      <c r="P41" s="11">
        <v>17145</v>
      </c>
    </row>
    <row r="42" spans="1:16" ht="15" customHeight="1" x14ac:dyDescent="0.2"/>
    <row r="43" spans="1:16" ht="15" customHeight="1" x14ac:dyDescent="0.2"/>
    <row r="44" spans="1:16" ht="15" customHeight="1" x14ac:dyDescent="0.2"/>
    <row r="45" spans="1:16" ht="15" customHeight="1" x14ac:dyDescent="0.2"/>
    <row r="46" spans="1:16" ht="15" customHeight="1" x14ac:dyDescent="0.2"/>
    <row r="47" spans="1:16" ht="15" customHeight="1" x14ac:dyDescent="0.2"/>
    <row r="48"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workbookViewId="0"/>
  </sheetViews>
  <sheetFormatPr defaultColWidth="11.5546875" defaultRowHeight="15.6" x14ac:dyDescent="0.2"/>
  <cols>
    <col min="1" max="1" width="45" customWidth="1"/>
    <col min="2" max="2" width="18.5546875" style="11" bestFit="1" customWidth="1"/>
    <col min="3" max="3" width="22.88671875" style="12" bestFit="1" customWidth="1"/>
    <col min="4" max="4" width="11.21875" style="11" bestFit="1" customWidth="1"/>
    <col min="5" max="5" width="18.5546875" style="11" bestFit="1" customWidth="1"/>
    <col min="6" max="6" width="22.88671875" style="12" bestFit="1" customWidth="1"/>
    <col min="7" max="7" width="11.21875" style="11" bestFit="1" customWidth="1"/>
    <col min="8" max="8" width="18.5546875" style="11" bestFit="1" customWidth="1"/>
    <col min="9" max="9" width="22.88671875" style="12" bestFit="1" customWidth="1"/>
    <col min="10" max="10" width="11.21875" style="11" bestFit="1" customWidth="1"/>
    <col min="11" max="11" width="18.5546875" style="11" bestFit="1" customWidth="1"/>
    <col min="12" max="12" width="22.88671875" style="12" bestFit="1" customWidth="1"/>
    <col min="13" max="13" width="11.21875" style="11" bestFit="1" customWidth="1"/>
    <col min="14" max="14" width="18.5546875" style="11" bestFit="1" customWidth="1"/>
    <col min="15" max="15" width="22.88671875" style="12" bestFit="1" customWidth="1"/>
    <col min="16" max="16" width="11.21875" style="11" bestFit="1" customWidth="1"/>
    <col min="17" max="17" width="11.5546875" customWidth="1"/>
  </cols>
  <sheetData>
    <row r="1" spans="1:16" ht="35.1" customHeight="1" x14ac:dyDescent="0.2">
      <c r="A1" s="8" t="s">
        <v>74</v>
      </c>
    </row>
    <row r="2" spans="1:16" ht="17.45" customHeight="1" x14ac:dyDescent="0.2">
      <c r="A2" s="13" t="s">
        <v>7</v>
      </c>
    </row>
    <row r="3" spans="1:16" s="22" customFormat="1" ht="15" customHeight="1" x14ac:dyDescent="0.25">
      <c r="A3" s="19" t="s">
        <v>8</v>
      </c>
      <c r="B3" s="20" t="s">
        <v>9</v>
      </c>
      <c r="C3" s="21" t="s">
        <v>10</v>
      </c>
      <c r="D3" s="20" t="s">
        <v>11</v>
      </c>
      <c r="E3" s="20" t="s">
        <v>12</v>
      </c>
      <c r="F3" s="21" t="s">
        <v>13</v>
      </c>
      <c r="G3" s="20" t="s">
        <v>14</v>
      </c>
      <c r="H3" s="20" t="s">
        <v>15</v>
      </c>
      <c r="I3" s="21" t="s">
        <v>16</v>
      </c>
      <c r="J3" s="20" t="s">
        <v>17</v>
      </c>
      <c r="K3" s="20" t="s">
        <v>18</v>
      </c>
      <c r="L3" s="21" t="s">
        <v>19</v>
      </c>
      <c r="M3" s="20" t="s">
        <v>20</v>
      </c>
      <c r="N3" s="20" t="s">
        <v>21</v>
      </c>
      <c r="O3" s="21" t="s">
        <v>22</v>
      </c>
      <c r="P3" s="20" t="s">
        <v>23</v>
      </c>
    </row>
    <row r="4" spans="1:16" ht="15" customHeight="1" x14ac:dyDescent="0.2">
      <c r="A4" t="s">
        <v>45</v>
      </c>
      <c r="B4" s="11">
        <v>1855</v>
      </c>
      <c r="C4" s="12">
        <v>0.8321364</v>
      </c>
      <c r="D4" s="11">
        <v>2230</v>
      </c>
      <c r="E4" s="11">
        <v>1420</v>
      </c>
      <c r="F4" s="12">
        <v>0.8706315</v>
      </c>
      <c r="G4" s="11">
        <v>1630</v>
      </c>
      <c r="H4" s="11">
        <v>1850</v>
      </c>
      <c r="I4" s="12">
        <v>0.93061839999999996</v>
      </c>
      <c r="J4" s="11">
        <v>1990</v>
      </c>
      <c r="K4" s="11">
        <v>1835</v>
      </c>
      <c r="L4" s="12">
        <v>0.88958839999999995</v>
      </c>
      <c r="M4" s="11">
        <v>2065</v>
      </c>
      <c r="N4" s="11">
        <v>1800</v>
      </c>
      <c r="O4" s="12">
        <v>0.9183673</v>
      </c>
      <c r="P4" s="11">
        <v>1960</v>
      </c>
    </row>
    <row r="5" spans="1:16" ht="15" customHeight="1" x14ac:dyDescent="0.2">
      <c r="A5" t="s">
        <v>46</v>
      </c>
      <c r="B5" s="11">
        <v>5815</v>
      </c>
      <c r="C5" s="12">
        <v>0.81459179999999998</v>
      </c>
      <c r="D5" s="11">
        <v>7140</v>
      </c>
      <c r="E5" s="11">
        <v>4090</v>
      </c>
      <c r="F5" s="12">
        <v>0.78352489999999997</v>
      </c>
      <c r="G5" s="11">
        <v>5220</v>
      </c>
      <c r="H5" s="11">
        <v>3155</v>
      </c>
      <c r="I5" s="12">
        <v>0.84508170000000005</v>
      </c>
      <c r="J5" s="11">
        <v>3730</v>
      </c>
      <c r="K5" s="11">
        <v>2355</v>
      </c>
      <c r="L5" s="12">
        <v>0.80347999999999997</v>
      </c>
      <c r="M5" s="11">
        <v>2930</v>
      </c>
      <c r="N5" s="11">
        <v>2070</v>
      </c>
      <c r="O5" s="12">
        <v>0.83139300000000005</v>
      </c>
      <c r="P5" s="11">
        <v>2490</v>
      </c>
    </row>
    <row r="6" spans="1:16" ht="15" customHeight="1" x14ac:dyDescent="0.2">
      <c r="A6" t="s">
        <v>47</v>
      </c>
      <c r="B6" s="11">
        <v>2850</v>
      </c>
      <c r="C6" s="12">
        <v>0.83017770000000002</v>
      </c>
      <c r="D6" s="11">
        <v>3435</v>
      </c>
      <c r="E6" s="11">
        <v>2755</v>
      </c>
      <c r="F6" s="12">
        <v>0.87219230000000003</v>
      </c>
      <c r="G6" s="11">
        <v>3160</v>
      </c>
      <c r="H6" s="11">
        <v>3015</v>
      </c>
      <c r="I6" s="12">
        <v>0.90104629999999997</v>
      </c>
      <c r="J6" s="11">
        <v>3345</v>
      </c>
      <c r="K6" s="11">
        <v>2740</v>
      </c>
      <c r="L6" s="12">
        <v>0.86335010000000001</v>
      </c>
      <c r="M6" s="11">
        <v>3175</v>
      </c>
      <c r="N6" s="11">
        <v>3035</v>
      </c>
      <c r="O6" s="12">
        <v>0.89244780000000001</v>
      </c>
      <c r="P6" s="11">
        <v>3405</v>
      </c>
    </row>
    <row r="7" spans="1:16" ht="15" customHeight="1" x14ac:dyDescent="0.2">
      <c r="A7" t="s">
        <v>48</v>
      </c>
      <c r="B7" s="11">
        <v>7675</v>
      </c>
      <c r="C7" s="12">
        <v>0.90185709999999997</v>
      </c>
      <c r="D7" s="11">
        <v>8510</v>
      </c>
      <c r="E7" s="11">
        <v>6325</v>
      </c>
      <c r="F7" s="12">
        <v>0.89499010000000001</v>
      </c>
      <c r="G7" s="11">
        <v>7065</v>
      </c>
      <c r="H7" s="11">
        <v>6080</v>
      </c>
      <c r="I7" s="12">
        <v>0.93596060000000003</v>
      </c>
      <c r="J7" s="11">
        <v>6495</v>
      </c>
      <c r="K7" s="11">
        <v>6500</v>
      </c>
      <c r="L7" s="12">
        <v>0.91586809999999996</v>
      </c>
      <c r="M7" s="11">
        <v>7095</v>
      </c>
      <c r="N7" s="11">
        <v>6670</v>
      </c>
      <c r="O7" s="12">
        <v>0.93379060000000003</v>
      </c>
      <c r="P7" s="11">
        <v>7145</v>
      </c>
    </row>
    <row r="8" spans="1:16" ht="15" customHeight="1" x14ac:dyDescent="0.2">
      <c r="A8" t="s">
        <v>49</v>
      </c>
      <c r="B8" s="11">
        <v>3055</v>
      </c>
      <c r="C8" s="12">
        <v>0.88250580000000001</v>
      </c>
      <c r="D8" s="11">
        <v>3465</v>
      </c>
      <c r="E8" s="11">
        <v>2490</v>
      </c>
      <c r="F8" s="12">
        <v>0.89511490000000005</v>
      </c>
      <c r="G8" s="11">
        <v>2785</v>
      </c>
      <c r="H8" s="11">
        <v>2465</v>
      </c>
      <c r="I8" s="12">
        <v>0.93802280000000005</v>
      </c>
      <c r="J8" s="11">
        <v>2630</v>
      </c>
      <c r="K8" s="11">
        <v>2140</v>
      </c>
      <c r="L8" s="12">
        <v>0.90874359999999998</v>
      </c>
      <c r="M8" s="11">
        <v>2355</v>
      </c>
      <c r="N8" s="11">
        <v>2435</v>
      </c>
      <c r="O8" s="12">
        <v>0.93940559999999995</v>
      </c>
      <c r="P8" s="11">
        <v>2590</v>
      </c>
    </row>
    <row r="9" spans="1:16" ht="15" customHeight="1" x14ac:dyDescent="0.2">
      <c r="A9" t="s">
        <v>75</v>
      </c>
      <c r="B9" s="11">
        <v>25</v>
      </c>
      <c r="C9" s="12">
        <v>0.95833330000000005</v>
      </c>
      <c r="D9" s="11">
        <v>25</v>
      </c>
      <c r="E9" s="11">
        <v>15</v>
      </c>
      <c r="F9" s="12">
        <v>0.80952380000000002</v>
      </c>
      <c r="G9" s="11">
        <v>20</v>
      </c>
      <c r="H9" s="11">
        <v>30</v>
      </c>
      <c r="I9" s="12">
        <v>0.90909090000000004</v>
      </c>
      <c r="J9" s="11">
        <v>35</v>
      </c>
      <c r="K9" s="11">
        <v>10</v>
      </c>
      <c r="L9" s="12">
        <v>1</v>
      </c>
      <c r="M9" s="11">
        <v>10</v>
      </c>
      <c r="N9" s="11">
        <v>10</v>
      </c>
      <c r="O9" s="12">
        <v>1</v>
      </c>
      <c r="P9" s="11">
        <v>10</v>
      </c>
    </row>
    <row r="10" spans="1:16" ht="15" customHeight="1" x14ac:dyDescent="0.2">
      <c r="A10" t="s">
        <v>50</v>
      </c>
      <c r="B10" s="11">
        <v>4230</v>
      </c>
      <c r="C10" s="12">
        <v>0.8964202</v>
      </c>
      <c r="D10" s="11">
        <v>4720</v>
      </c>
      <c r="E10" s="11">
        <v>3555</v>
      </c>
      <c r="F10" s="12">
        <v>0.87153709999999995</v>
      </c>
      <c r="G10" s="11">
        <v>4080</v>
      </c>
      <c r="H10" s="11">
        <v>3680</v>
      </c>
      <c r="I10" s="12">
        <v>0.94211069999999997</v>
      </c>
      <c r="J10" s="11">
        <v>3905</v>
      </c>
      <c r="K10" s="11">
        <v>3530</v>
      </c>
      <c r="L10" s="12">
        <v>0.91446349999999998</v>
      </c>
      <c r="M10" s="11">
        <v>3860</v>
      </c>
      <c r="N10" s="11">
        <v>3910</v>
      </c>
      <c r="O10" s="12">
        <v>0.94011540000000005</v>
      </c>
      <c r="P10" s="11">
        <v>4160</v>
      </c>
    </row>
    <row r="11" spans="1:16" ht="15" customHeight="1" x14ac:dyDescent="0.2">
      <c r="A11" t="s">
        <v>51</v>
      </c>
      <c r="B11" s="11">
        <v>25</v>
      </c>
      <c r="C11" s="12">
        <v>0.77419349999999998</v>
      </c>
      <c r="D11" s="11">
        <v>30</v>
      </c>
      <c r="E11" s="11">
        <v>25</v>
      </c>
      <c r="F11" s="12">
        <v>1</v>
      </c>
      <c r="G11" s="11">
        <v>25</v>
      </c>
      <c r="H11" s="11">
        <v>20</v>
      </c>
      <c r="I11" s="12">
        <v>0.91304350000000001</v>
      </c>
      <c r="J11" s="11">
        <v>25</v>
      </c>
      <c r="K11" s="11">
        <v>30</v>
      </c>
      <c r="L11" s="12">
        <v>0.90625</v>
      </c>
      <c r="M11" s="11">
        <v>30</v>
      </c>
      <c r="N11" s="11">
        <v>40</v>
      </c>
      <c r="O11" s="12">
        <v>0.74074070000000003</v>
      </c>
      <c r="P11" s="11">
        <v>55</v>
      </c>
    </row>
    <row r="12" spans="1:16" ht="15" customHeight="1" x14ac:dyDescent="0.2">
      <c r="A12" t="s">
        <v>52</v>
      </c>
      <c r="B12" s="11">
        <v>50</v>
      </c>
      <c r="C12" s="12">
        <v>0.87931029999999999</v>
      </c>
      <c r="D12" s="11">
        <v>60</v>
      </c>
      <c r="E12" s="11">
        <v>25</v>
      </c>
      <c r="F12" s="12">
        <v>0.88888889999999998</v>
      </c>
      <c r="G12" s="11">
        <v>25</v>
      </c>
      <c r="H12" s="11">
        <v>30</v>
      </c>
      <c r="I12" s="12">
        <v>0.96666669999999999</v>
      </c>
      <c r="J12" s="11">
        <v>30</v>
      </c>
      <c r="K12" s="11">
        <v>40</v>
      </c>
      <c r="L12" s="12">
        <v>0.90909090000000004</v>
      </c>
      <c r="M12" s="11">
        <v>45</v>
      </c>
      <c r="N12" s="11">
        <v>30</v>
      </c>
      <c r="O12" s="12">
        <v>0.93548390000000003</v>
      </c>
      <c r="P12" s="11">
        <v>30</v>
      </c>
    </row>
    <row r="13" spans="1:16" ht="15" customHeight="1" x14ac:dyDescent="0.2">
      <c r="A13" t="s">
        <v>53</v>
      </c>
      <c r="B13" s="11">
        <v>2430</v>
      </c>
      <c r="C13" s="12">
        <v>0.84792469999999998</v>
      </c>
      <c r="D13" s="11">
        <v>2865</v>
      </c>
      <c r="E13" s="11">
        <v>2350</v>
      </c>
      <c r="F13" s="12">
        <v>0.91120590000000001</v>
      </c>
      <c r="G13" s="11">
        <v>2580</v>
      </c>
      <c r="H13" s="11">
        <v>2500</v>
      </c>
      <c r="I13" s="12">
        <v>0.90674889999999997</v>
      </c>
      <c r="J13" s="11">
        <v>2755</v>
      </c>
      <c r="K13" s="11">
        <v>2315</v>
      </c>
      <c r="L13" s="12">
        <v>0.87980219999999998</v>
      </c>
      <c r="M13" s="11">
        <v>2630</v>
      </c>
      <c r="N13" s="11">
        <v>2560</v>
      </c>
      <c r="O13" s="12">
        <v>0.91392859999999998</v>
      </c>
      <c r="P13" s="11">
        <v>2800</v>
      </c>
    </row>
    <row r="14" spans="1:16" ht="15" customHeight="1" x14ac:dyDescent="0.2">
      <c r="A14" t="s">
        <v>76</v>
      </c>
      <c r="B14" s="11">
        <v>1360</v>
      </c>
      <c r="C14" s="12">
        <v>0.82125599999999999</v>
      </c>
      <c r="D14" s="11">
        <v>1655</v>
      </c>
      <c r="E14" s="11">
        <v>1135</v>
      </c>
      <c r="F14" s="12">
        <v>0.84712900000000002</v>
      </c>
      <c r="G14" s="11">
        <v>1340</v>
      </c>
      <c r="H14" s="11">
        <v>1290</v>
      </c>
      <c r="I14" s="12">
        <v>0.82522410000000002</v>
      </c>
      <c r="J14" s="11">
        <v>1560</v>
      </c>
      <c r="K14" s="11">
        <v>1145</v>
      </c>
      <c r="L14" s="12">
        <v>0.75495380000000001</v>
      </c>
      <c r="M14" s="11">
        <v>1515</v>
      </c>
      <c r="N14" s="11">
        <v>1245</v>
      </c>
      <c r="O14" s="12">
        <v>0.81454780000000004</v>
      </c>
      <c r="P14" s="11">
        <v>1525</v>
      </c>
    </row>
    <row r="15" spans="1:16" ht="15" customHeight="1" x14ac:dyDescent="0.2">
      <c r="A15" t="s">
        <v>55</v>
      </c>
      <c r="B15" s="11">
        <v>660</v>
      </c>
      <c r="C15" s="12">
        <v>0.82236019999999999</v>
      </c>
      <c r="D15" s="11">
        <v>805</v>
      </c>
      <c r="E15" s="11">
        <v>725</v>
      </c>
      <c r="F15" s="12">
        <v>0.88957059999999999</v>
      </c>
      <c r="G15" s="11">
        <v>815</v>
      </c>
      <c r="H15" s="11">
        <v>790</v>
      </c>
      <c r="I15" s="12">
        <v>0.94491020000000003</v>
      </c>
      <c r="J15" s="11">
        <v>835</v>
      </c>
      <c r="K15" s="11">
        <v>705</v>
      </c>
      <c r="L15" s="12">
        <v>0.86715869999999995</v>
      </c>
      <c r="M15" s="11">
        <v>815</v>
      </c>
      <c r="N15" s="11">
        <v>755</v>
      </c>
      <c r="O15" s="12">
        <v>0.86712489999999998</v>
      </c>
      <c r="P15" s="11">
        <v>875</v>
      </c>
    </row>
    <row r="16" spans="1:16" ht="15" customHeight="1" x14ac:dyDescent="0.2">
      <c r="A16" t="s">
        <v>77</v>
      </c>
      <c r="B16" s="11">
        <v>265</v>
      </c>
      <c r="C16" s="12">
        <v>0.77876109999999998</v>
      </c>
      <c r="D16" s="11">
        <v>340</v>
      </c>
      <c r="E16" s="11">
        <v>235</v>
      </c>
      <c r="F16" s="12">
        <v>0.8876404</v>
      </c>
      <c r="G16" s="11">
        <v>265</v>
      </c>
      <c r="H16" s="11">
        <v>235</v>
      </c>
      <c r="I16" s="12">
        <v>0.87969920000000001</v>
      </c>
      <c r="J16" s="11">
        <v>265</v>
      </c>
      <c r="K16" s="11">
        <v>260</v>
      </c>
      <c r="L16" s="12">
        <v>0.7814371</v>
      </c>
      <c r="M16" s="11">
        <v>335</v>
      </c>
      <c r="N16" s="11">
        <v>310</v>
      </c>
      <c r="O16" s="12">
        <v>0.87114849999999999</v>
      </c>
      <c r="P16" s="11">
        <v>355</v>
      </c>
    </row>
    <row r="17" spans="1:16" ht="15" customHeight="1" x14ac:dyDescent="0.2">
      <c r="A17" t="s">
        <v>56</v>
      </c>
      <c r="B17" s="11">
        <v>15450</v>
      </c>
      <c r="C17" s="12">
        <v>0.90924609999999995</v>
      </c>
      <c r="D17" s="11">
        <v>16990</v>
      </c>
      <c r="E17" s="11">
        <v>12740</v>
      </c>
      <c r="F17" s="12">
        <v>0.89090150000000001</v>
      </c>
      <c r="G17" s="11">
        <v>14300</v>
      </c>
      <c r="H17" s="11">
        <v>12790</v>
      </c>
      <c r="I17" s="12">
        <v>0.94314580000000003</v>
      </c>
      <c r="J17" s="11">
        <v>13560</v>
      </c>
      <c r="K17" s="11">
        <v>12585</v>
      </c>
      <c r="L17" s="12">
        <v>0.91893670000000005</v>
      </c>
      <c r="M17" s="11">
        <v>13695</v>
      </c>
      <c r="N17" s="11">
        <v>13215</v>
      </c>
      <c r="O17" s="12">
        <v>0.93090090000000003</v>
      </c>
      <c r="P17" s="11">
        <v>14195</v>
      </c>
    </row>
    <row r="18" spans="1:16" ht="15" customHeight="1" x14ac:dyDescent="0.2">
      <c r="A18" t="s">
        <v>57</v>
      </c>
      <c r="B18" s="11">
        <v>240</v>
      </c>
      <c r="C18" s="12">
        <v>0.89887640000000002</v>
      </c>
      <c r="D18" s="11">
        <v>265</v>
      </c>
      <c r="E18" s="11">
        <v>195</v>
      </c>
      <c r="F18" s="12">
        <v>0.86160709999999996</v>
      </c>
      <c r="G18" s="11">
        <v>225</v>
      </c>
      <c r="H18" s="11">
        <v>215</v>
      </c>
      <c r="I18" s="12">
        <v>0.93534479999999998</v>
      </c>
      <c r="J18" s="11">
        <v>230</v>
      </c>
      <c r="K18" s="11">
        <v>160</v>
      </c>
      <c r="L18" s="12">
        <v>0.80710660000000001</v>
      </c>
      <c r="M18" s="11">
        <v>195</v>
      </c>
      <c r="N18" s="11">
        <v>140</v>
      </c>
      <c r="O18" s="12">
        <v>0.88679249999999998</v>
      </c>
      <c r="P18" s="11">
        <v>160</v>
      </c>
    </row>
    <row r="19" spans="1:16" ht="15" customHeight="1" x14ac:dyDescent="0.2">
      <c r="A19" t="s">
        <v>58</v>
      </c>
      <c r="B19" s="11">
        <v>440</v>
      </c>
      <c r="C19" s="12">
        <v>0.89754100000000003</v>
      </c>
      <c r="D19" s="11">
        <v>490</v>
      </c>
      <c r="E19" s="11">
        <v>310</v>
      </c>
      <c r="F19" s="12">
        <v>0.86871509999999996</v>
      </c>
      <c r="G19" s="11">
        <v>360</v>
      </c>
      <c r="H19" s="11">
        <v>275</v>
      </c>
      <c r="I19" s="12">
        <v>0.88498399999999999</v>
      </c>
      <c r="J19" s="11">
        <v>315</v>
      </c>
      <c r="K19" s="11">
        <v>285</v>
      </c>
      <c r="L19" s="12">
        <v>0.86930090000000004</v>
      </c>
      <c r="M19" s="11">
        <v>330</v>
      </c>
      <c r="N19" s="11">
        <v>215</v>
      </c>
      <c r="O19" s="12">
        <v>0.85375489999999998</v>
      </c>
      <c r="P19" s="11">
        <v>255</v>
      </c>
    </row>
    <row r="20" spans="1:16" ht="15" customHeight="1" x14ac:dyDescent="0.2">
      <c r="A20" t="s">
        <v>59</v>
      </c>
      <c r="B20" s="11">
        <v>190</v>
      </c>
      <c r="C20" s="12">
        <v>0.84375</v>
      </c>
      <c r="D20" s="11">
        <v>225</v>
      </c>
      <c r="E20" s="11">
        <v>155</v>
      </c>
      <c r="F20" s="12">
        <v>0.85474859999999997</v>
      </c>
      <c r="G20" s="11">
        <v>180</v>
      </c>
      <c r="H20" s="11">
        <v>150</v>
      </c>
      <c r="I20" s="12">
        <v>0.84916199999999997</v>
      </c>
      <c r="J20" s="11">
        <v>180</v>
      </c>
      <c r="K20" s="11">
        <v>150</v>
      </c>
      <c r="L20" s="12">
        <v>0.78756479999999995</v>
      </c>
      <c r="M20" s="11">
        <v>195</v>
      </c>
      <c r="N20" s="11">
        <v>150</v>
      </c>
      <c r="O20" s="12">
        <v>0.91925469999999998</v>
      </c>
      <c r="P20" s="11">
        <v>160</v>
      </c>
    </row>
    <row r="21" spans="1:16" ht="15" customHeight="1" x14ac:dyDescent="0.2">
      <c r="A21" t="s">
        <v>28</v>
      </c>
      <c r="B21" s="11">
        <v>2115</v>
      </c>
      <c r="C21" s="12">
        <v>0.86337680000000006</v>
      </c>
      <c r="D21" s="11">
        <v>2450</v>
      </c>
      <c r="E21" s="11">
        <v>1760</v>
      </c>
      <c r="F21" s="12">
        <v>0.89739659999999999</v>
      </c>
      <c r="G21" s="11">
        <v>1960</v>
      </c>
      <c r="H21" s="11">
        <v>2230</v>
      </c>
      <c r="I21" s="12">
        <v>0.95138590000000001</v>
      </c>
      <c r="J21" s="11">
        <v>2345</v>
      </c>
      <c r="K21" s="11">
        <v>2290</v>
      </c>
      <c r="L21" s="12">
        <v>0.95693980000000001</v>
      </c>
      <c r="M21" s="11">
        <v>2390</v>
      </c>
      <c r="N21" s="11">
        <v>2290</v>
      </c>
      <c r="O21" s="12">
        <v>0.95376930000000004</v>
      </c>
      <c r="P21" s="11">
        <v>2400</v>
      </c>
    </row>
    <row r="22" spans="1:16" ht="15" customHeight="1" x14ac:dyDescent="0.2">
      <c r="A22" t="s">
        <v>30</v>
      </c>
      <c r="B22" s="11">
        <v>60</v>
      </c>
      <c r="C22" s="12">
        <v>0.92063490000000003</v>
      </c>
      <c r="D22" s="11">
        <v>65</v>
      </c>
      <c r="E22" s="11">
        <v>35</v>
      </c>
      <c r="F22" s="12">
        <v>1</v>
      </c>
      <c r="G22" s="11">
        <v>35</v>
      </c>
      <c r="H22" s="11">
        <v>35</v>
      </c>
      <c r="I22" s="12">
        <v>0.71428570000000002</v>
      </c>
      <c r="J22" s="11">
        <v>50</v>
      </c>
      <c r="K22" s="11">
        <v>20</v>
      </c>
      <c r="L22" s="12">
        <v>0.95238100000000003</v>
      </c>
      <c r="M22" s="11">
        <v>20</v>
      </c>
      <c r="N22" s="11">
        <v>45</v>
      </c>
      <c r="O22" s="12">
        <v>0.93478260000000002</v>
      </c>
      <c r="P22" s="11">
        <v>45</v>
      </c>
    </row>
    <row r="23" spans="1:16" ht="15" customHeight="1" x14ac:dyDescent="0.2">
      <c r="A23" t="s">
        <v>32</v>
      </c>
      <c r="B23" s="11">
        <v>20</v>
      </c>
      <c r="C23" s="12">
        <v>0.65625</v>
      </c>
      <c r="D23" s="11">
        <v>30</v>
      </c>
      <c r="E23" s="11">
        <v>25</v>
      </c>
      <c r="F23" s="12">
        <v>0.96428570000000002</v>
      </c>
      <c r="G23" s="11">
        <v>30</v>
      </c>
      <c r="H23" s="11">
        <v>15</v>
      </c>
      <c r="I23" s="12">
        <v>1</v>
      </c>
      <c r="J23" s="11">
        <v>15</v>
      </c>
      <c r="K23" s="11">
        <v>10</v>
      </c>
      <c r="L23" s="12">
        <v>1</v>
      </c>
      <c r="M23" s="11">
        <v>10</v>
      </c>
      <c r="N23" s="11">
        <v>10</v>
      </c>
      <c r="O23" s="12">
        <v>1</v>
      </c>
      <c r="P23" s="11">
        <v>10</v>
      </c>
    </row>
    <row r="24" spans="1:16" ht="15" customHeight="1" x14ac:dyDescent="0.2">
      <c r="A24" t="s">
        <v>60</v>
      </c>
      <c r="B24" s="11">
        <v>3445</v>
      </c>
      <c r="C24" s="12">
        <v>0.87310030000000005</v>
      </c>
      <c r="D24" s="11">
        <v>3950</v>
      </c>
      <c r="E24" s="11">
        <v>2715</v>
      </c>
      <c r="F24" s="12">
        <v>0.84949940000000002</v>
      </c>
      <c r="G24" s="11">
        <v>3195</v>
      </c>
      <c r="H24" s="11">
        <v>3170</v>
      </c>
      <c r="I24" s="12">
        <v>0.92685779999999995</v>
      </c>
      <c r="J24" s="11">
        <v>3420</v>
      </c>
      <c r="K24" s="11">
        <v>2935</v>
      </c>
      <c r="L24" s="12">
        <v>0.89071040000000001</v>
      </c>
      <c r="M24" s="11">
        <v>3295</v>
      </c>
      <c r="N24" s="11">
        <v>3365</v>
      </c>
      <c r="O24" s="12">
        <v>0.94469400000000003</v>
      </c>
      <c r="P24" s="11">
        <v>3560</v>
      </c>
    </row>
    <row r="25" spans="1:16" ht="15" customHeight="1" x14ac:dyDescent="0.2">
      <c r="A25" t="s">
        <v>33</v>
      </c>
      <c r="B25" s="11">
        <v>575</v>
      </c>
      <c r="C25" s="12">
        <v>0.9241935</v>
      </c>
      <c r="D25" s="11">
        <v>620</v>
      </c>
      <c r="E25" s="11">
        <v>385</v>
      </c>
      <c r="F25" s="12">
        <v>0.8932715</v>
      </c>
      <c r="G25" s="11">
        <v>430</v>
      </c>
      <c r="H25" s="11">
        <v>505</v>
      </c>
      <c r="I25" s="12">
        <v>0.94413409999999998</v>
      </c>
      <c r="J25" s="11">
        <v>535</v>
      </c>
      <c r="K25" s="11">
        <v>445</v>
      </c>
      <c r="L25" s="12">
        <v>0.95698919999999998</v>
      </c>
      <c r="M25" s="11">
        <v>465</v>
      </c>
      <c r="N25" s="11">
        <v>465</v>
      </c>
      <c r="O25" s="12">
        <v>0.95687889999999998</v>
      </c>
      <c r="P25" s="11">
        <v>485</v>
      </c>
    </row>
    <row r="26" spans="1:16" ht="15" customHeight="1" x14ac:dyDescent="0.2">
      <c r="A26" t="s">
        <v>78</v>
      </c>
      <c r="B26" s="11">
        <v>1215</v>
      </c>
      <c r="C26" s="12">
        <v>0.87590190000000001</v>
      </c>
      <c r="D26" s="11">
        <v>1385</v>
      </c>
      <c r="E26" s="11">
        <v>1000</v>
      </c>
      <c r="F26" s="12">
        <v>0.90909090000000004</v>
      </c>
      <c r="G26" s="11">
        <v>1100</v>
      </c>
      <c r="H26" s="11">
        <v>1040</v>
      </c>
      <c r="I26" s="12">
        <v>0.89509890000000003</v>
      </c>
      <c r="J26" s="11">
        <v>1165</v>
      </c>
      <c r="K26" s="11">
        <v>1030</v>
      </c>
      <c r="L26" s="12">
        <v>0.85066010000000003</v>
      </c>
      <c r="M26" s="11">
        <v>1210</v>
      </c>
      <c r="N26" s="11">
        <v>1065</v>
      </c>
      <c r="O26" s="12">
        <v>0.87933879999999998</v>
      </c>
      <c r="P26" s="11">
        <v>1210</v>
      </c>
    </row>
    <row r="27" spans="1:16" ht="15" customHeight="1" x14ac:dyDescent="0.2">
      <c r="A27" t="s">
        <v>61</v>
      </c>
      <c r="B27" s="11">
        <v>635</v>
      </c>
      <c r="C27" s="12">
        <v>0.84625669999999997</v>
      </c>
      <c r="D27" s="11">
        <v>750</v>
      </c>
      <c r="E27" s="11">
        <v>535</v>
      </c>
      <c r="F27" s="12">
        <v>0.84012540000000002</v>
      </c>
      <c r="G27" s="11">
        <v>640</v>
      </c>
      <c r="H27" s="11">
        <v>600</v>
      </c>
      <c r="I27" s="12">
        <v>0.93759749999999997</v>
      </c>
      <c r="J27" s="11">
        <v>640</v>
      </c>
      <c r="K27" s="11">
        <v>450</v>
      </c>
      <c r="L27" s="12">
        <v>0.86872590000000005</v>
      </c>
      <c r="M27" s="11">
        <v>520</v>
      </c>
      <c r="N27" s="11">
        <v>520</v>
      </c>
      <c r="O27" s="12">
        <v>0.92335120000000004</v>
      </c>
      <c r="P27" s="11">
        <v>560</v>
      </c>
    </row>
    <row r="28" spans="1:16" ht="15" customHeight="1" x14ac:dyDescent="0.2">
      <c r="A28" t="s">
        <v>62</v>
      </c>
      <c r="B28" s="11">
        <v>6850</v>
      </c>
      <c r="C28" s="12">
        <v>0.88297460000000005</v>
      </c>
      <c r="D28" s="11">
        <v>7760</v>
      </c>
      <c r="E28" s="11">
        <v>5365</v>
      </c>
      <c r="F28" s="12">
        <v>0.87934429999999997</v>
      </c>
      <c r="G28" s="11">
        <v>6100</v>
      </c>
      <c r="H28" s="11">
        <v>5300</v>
      </c>
      <c r="I28" s="12">
        <v>0.92096579999999995</v>
      </c>
      <c r="J28" s="11">
        <v>5755</v>
      </c>
      <c r="K28" s="11">
        <v>5240</v>
      </c>
      <c r="L28" s="12">
        <v>0.91101840000000001</v>
      </c>
      <c r="M28" s="11">
        <v>5755</v>
      </c>
      <c r="N28" s="11">
        <v>5375</v>
      </c>
      <c r="O28" s="12">
        <v>0.94413210000000003</v>
      </c>
      <c r="P28" s="11">
        <v>5690</v>
      </c>
    </row>
    <row r="29" spans="1:16" ht="15" customHeight="1" x14ac:dyDescent="0.2">
      <c r="A29" t="s">
        <v>35</v>
      </c>
      <c r="B29" s="11">
        <v>115</v>
      </c>
      <c r="C29" s="12">
        <v>0.95</v>
      </c>
      <c r="D29" s="11">
        <v>120</v>
      </c>
      <c r="E29" s="11">
        <v>45</v>
      </c>
      <c r="F29" s="12">
        <v>0.7457627</v>
      </c>
      <c r="G29" s="11">
        <v>60</v>
      </c>
      <c r="H29" s="11">
        <v>110</v>
      </c>
      <c r="I29" s="12">
        <v>0.97321429999999998</v>
      </c>
      <c r="J29" s="11">
        <v>110</v>
      </c>
      <c r="K29" s="11">
        <v>35</v>
      </c>
      <c r="L29" s="12">
        <v>0.78260870000000005</v>
      </c>
      <c r="M29" s="11">
        <v>45</v>
      </c>
      <c r="N29" s="11">
        <v>145</v>
      </c>
      <c r="O29" s="12">
        <v>1</v>
      </c>
      <c r="P29" s="11">
        <v>145</v>
      </c>
    </row>
    <row r="30" spans="1:16" ht="15" customHeight="1" x14ac:dyDescent="0.2">
      <c r="A30" t="s">
        <v>63</v>
      </c>
      <c r="B30" s="11">
        <v>10</v>
      </c>
      <c r="C30" s="12">
        <v>1</v>
      </c>
      <c r="D30" s="11">
        <v>10</v>
      </c>
      <c r="E30" s="11">
        <v>5</v>
      </c>
      <c r="F30" s="12">
        <v>1</v>
      </c>
      <c r="G30" s="11">
        <v>5</v>
      </c>
      <c r="H30" s="11">
        <v>5</v>
      </c>
      <c r="I30" s="12">
        <v>0.3846154</v>
      </c>
      <c r="J30" s="11">
        <v>15</v>
      </c>
      <c r="K30" s="11" t="s">
        <v>29</v>
      </c>
      <c r="L30" s="12" t="s">
        <v>29</v>
      </c>
      <c r="M30" s="11" t="s">
        <v>29</v>
      </c>
      <c r="N30" s="11" t="s">
        <v>29</v>
      </c>
      <c r="O30" s="12" t="s">
        <v>29</v>
      </c>
      <c r="P30" s="11" t="s">
        <v>29</v>
      </c>
    </row>
    <row r="31" spans="1:16" ht="15" customHeight="1" x14ac:dyDescent="0.2">
      <c r="A31" t="s">
        <v>79</v>
      </c>
      <c r="B31" s="11">
        <v>18835</v>
      </c>
      <c r="C31" s="12">
        <v>0.88696839999999999</v>
      </c>
      <c r="D31" s="11">
        <v>21235</v>
      </c>
      <c r="E31" s="11">
        <v>16570</v>
      </c>
      <c r="F31" s="12">
        <v>0.84528669999999995</v>
      </c>
      <c r="G31" s="11">
        <v>19605</v>
      </c>
      <c r="H31" s="11">
        <v>18025</v>
      </c>
      <c r="I31" s="12">
        <v>0.90824349999999998</v>
      </c>
      <c r="J31" s="11">
        <v>19845</v>
      </c>
      <c r="K31" s="11">
        <v>20005</v>
      </c>
      <c r="L31" s="12">
        <v>0.8906946</v>
      </c>
      <c r="M31" s="11">
        <v>22460</v>
      </c>
      <c r="N31" s="11">
        <v>20955</v>
      </c>
      <c r="O31" s="12">
        <v>0.89973380000000003</v>
      </c>
      <c r="P31" s="11">
        <v>23290</v>
      </c>
    </row>
    <row r="32" spans="1:16" ht="15" customHeight="1" x14ac:dyDescent="0.2">
      <c r="A32" t="s">
        <v>64</v>
      </c>
      <c r="B32" s="11">
        <v>855</v>
      </c>
      <c r="C32" s="12">
        <v>0.7458515</v>
      </c>
      <c r="D32" s="11">
        <v>1145</v>
      </c>
      <c r="E32" s="11">
        <v>675</v>
      </c>
      <c r="F32" s="12">
        <v>0.79905440000000005</v>
      </c>
      <c r="G32" s="11">
        <v>845</v>
      </c>
      <c r="H32" s="11">
        <v>775</v>
      </c>
      <c r="I32" s="12">
        <v>0.91294120000000001</v>
      </c>
      <c r="J32" s="11">
        <v>850</v>
      </c>
      <c r="K32" s="11">
        <v>770</v>
      </c>
      <c r="L32" s="12">
        <v>0.85333329999999996</v>
      </c>
      <c r="M32" s="11">
        <v>900</v>
      </c>
      <c r="N32" s="11">
        <v>855</v>
      </c>
      <c r="O32" s="12">
        <v>0.89144049999999997</v>
      </c>
      <c r="P32" s="11">
        <v>960</v>
      </c>
    </row>
    <row r="33" spans="1:16" ht="15" customHeight="1" x14ac:dyDescent="0.2">
      <c r="A33" t="s">
        <v>65</v>
      </c>
      <c r="B33" s="11">
        <v>4375</v>
      </c>
      <c r="C33" s="12">
        <v>0.8773301</v>
      </c>
      <c r="D33" s="11">
        <v>4990</v>
      </c>
      <c r="E33" s="11">
        <v>3365</v>
      </c>
      <c r="F33" s="12">
        <v>0.86145970000000005</v>
      </c>
      <c r="G33" s="11">
        <v>3905</v>
      </c>
      <c r="H33" s="11">
        <v>4005</v>
      </c>
      <c r="I33" s="12">
        <v>0.93353540000000002</v>
      </c>
      <c r="J33" s="11">
        <v>4290</v>
      </c>
      <c r="K33" s="11">
        <v>3800</v>
      </c>
      <c r="L33" s="12">
        <v>0.91124970000000005</v>
      </c>
      <c r="M33" s="11">
        <v>4170</v>
      </c>
      <c r="N33" s="11">
        <v>3960</v>
      </c>
      <c r="O33" s="12">
        <v>0.9313264</v>
      </c>
      <c r="P33" s="11">
        <v>4250</v>
      </c>
    </row>
    <row r="34" spans="1:16" ht="15" customHeight="1" x14ac:dyDescent="0.2">
      <c r="A34" t="s">
        <v>66</v>
      </c>
      <c r="B34" s="11">
        <v>985</v>
      </c>
      <c r="C34" s="12">
        <v>0.76736919999999997</v>
      </c>
      <c r="D34" s="11">
        <v>1280</v>
      </c>
      <c r="E34" s="11">
        <v>730</v>
      </c>
      <c r="F34" s="12">
        <v>0.79239130000000002</v>
      </c>
      <c r="G34" s="11">
        <v>920</v>
      </c>
      <c r="H34" s="11">
        <v>1060</v>
      </c>
      <c r="I34" s="12">
        <v>0.84060270000000004</v>
      </c>
      <c r="J34" s="11">
        <v>1260</v>
      </c>
      <c r="K34" s="11">
        <v>935</v>
      </c>
      <c r="L34" s="12">
        <v>0.76287819999999995</v>
      </c>
      <c r="M34" s="11">
        <v>1225</v>
      </c>
      <c r="N34" s="11">
        <v>905</v>
      </c>
      <c r="O34" s="12">
        <v>0.83058609999999999</v>
      </c>
      <c r="P34" s="11">
        <v>1090</v>
      </c>
    </row>
    <row r="35" spans="1:16" ht="15" customHeight="1" x14ac:dyDescent="0.2">
      <c r="A35" t="s">
        <v>67</v>
      </c>
      <c r="B35" s="11">
        <v>225</v>
      </c>
      <c r="C35" s="12">
        <v>0.68484849999999997</v>
      </c>
      <c r="D35" s="11">
        <v>330</v>
      </c>
      <c r="E35" s="11">
        <v>160</v>
      </c>
      <c r="F35" s="12">
        <v>0.85483869999999995</v>
      </c>
      <c r="G35" s="11">
        <v>185</v>
      </c>
      <c r="H35" s="11">
        <v>275</v>
      </c>
      <c r="I35" s="12">
        <v>0.85046730000000004</v>
      </c>
      <c r="J35" s="11">
        <v>320</v>
      </c>
      <c r="K35" s="11">
        <v>190</v>
      </c>
      <c r="L35" s="12">
        <v>0.77959179999999995</v>
      </c>
      <c r="M35" s="11">
        <v>245</v>
      </c>
      <c r="N35" s="11">
        <v>230</v>
      </c>
      <c r="O35" s="12">
        <v>0.85130110000000003</v>
      </c>
      <c r="P35" s="11">
        <v>270</v>
      </c>
    </row>
    <row r="36" spans="1:16" ht="15" customHeight="1" x14ac:dyDescent="0.2">
      <c r="A36" t="s">
        <v>68</v>
      </c>
      <c r="B36" s="11">
        <v>385</v>
      </c>
      <c r="C36" s="12">
        <v>0.72180449999999996</v>
      </c>
      <c r="D36" s="11">
        <v>530</v>
      </c>
      <c r="E36" s="11">
        <v>360</v>
      </c>
      <c r="F36" s="12">
        <v>0.86157519999999999</v>
      </c>
      <c r="G36" s="11">
        <v>420</v>
      </c>
      <c r="H36" s="11">
        <v>280</v>
      </c>
      <c r="I36" s="12">
        <v>0.91803279999999998</v>
      </c>
      <c r="J36" s="11">
        <v>305</v>
      </c>
      <c r="K36" s="11">
        <v>360</v>
      </c>
      <c r="L36" s="12">
        <v>0.84433959999999997</v>
      </c>
      <c r="M36" s="11">
        <v>425</v>
      </c>
      <c r="N36" s="11">
        <v>260</v>
      </c>
      <c r="O36" s="12">
        <v>0.89078500000000005</v>
      </c>
      <c r="P36" s="11">
        <v>295</v>
      </c>
    </row>
    <row r="37" spans="1:16" ht="15" customHeight="1" x14ac:dyDescent="0.2">
      <c r="A37" t="s">
        <v>38</v>
      </c>
      <c r="B37" s="11">
        <v>2935</v>
      </c>
      <c r="C37" s="12">
        <v>0.85564300000000004</v>
      </c>
      <c r="D37" s="11">
        <v>3430</v>
      </c>
      <c r="E37" s="11">
        <v>2785</v>
      </c>
      <c r="F37" s="12">
        <v>0.89027509999999999</v>
      </c>
      <c r="G37" s="11">
        <v>3125</v>
      </c>
      <c r="H37" s="11">
        <v>3320</v>
      </c>
      <c r="I37" s="12">
        <v>0.92919119999999999</v>
      </c>
      <c r="J37" s="11">
        <v>3575</v>
      </c>
      <c r="K37" s="11">
        <v>3265</v>
      </c>
      <c r="L37" s="12">
        <v>0.87904090000000001</v>
      </c>
      <c r="M37" s="11">
        <v>3710</v>
      </c>
      <c r="N37" s="11">
        <v>3330</v>
      </c>
      <c r="O37" s="12">
        <v>0.91153110000000004</v>
      </c>
      <c r="P37" s="11">
        <v>3650</v>
      </c>
    </row>
    <row r="38" spans="1:16" ht="15" customHeight="1" x14ac:dyDescent="0.2">
      <c r="A38" t="s">
        <v>69</v>
      </c>
      <c r="B38" s="11">
        <v>3635</v>
      </c>
      <c r="C38" s="12">
        <v>0.87674870000000005</v>
      </c>
      <c r="D38" s="11">
        <v>4145</v>
      </c>
      <c r="E38" s="11">
        <v>3020</v>
      </c>
      <c r="F38" s="12">
        <v>0.86327229999999999</v>
      </c>
      <c r="G38" s="11">
        <v>3495</v>
      </c>
      <c r="H38" s="11">
        <v>3300</v>
      </c>
      <c r="I38" s="12">
        <v>0.93058689999999999</v>
      </c>
      <c r="J38" s="11">
        <v>3545</v>
      </c>
      <c r="K38" s="11">
        <v>3200</v>
      </c>
      <c r="L38" s="12">
        <v>0.92139360000000003</v>
      </c>
      <c r="M38" s="11">
        <v>3475</v>
      </c>
      <c r="N38" s="11">
        <v>3405</v>
      </c>
      <c r="O38" s="12">
        <v>0.93880929999999996</v>
      </c>
      <c r="P38" s="11">
        <v>3630</v>
      </c>
    </row>
    <row r="39" spans="1:16" ht="15" customHeight="1" x14ac:dyDescent="0.2">
      <c r="A39" t="s">
        <v>70</v>
      </c>
      <c r="B39" s="11">
        <v>3320</v>
      </c>
      <c r="C39" s="12">
        <v>0.88268159999999996</v>
      </c>
      <c r="D39" s="11">
        <v>3760</v>
      </c>
      <c r="E39" s="11">
        <v>2990</v>
      </c>
      <c r="F39" s="12">
        <v>0.87430580000000002</v>
      </c>
      <c r="G39" s="11">
        <v>3420</v>
      </c>
      <c r="H39" s="11">
        <v>3085</v>
      </c>
      <c r="I39" s="12">
        <v>0.91083550000000002</v>
      </c>
      <c r="J39" s="11">
        <v>3385</v>
      </c>
      <c r="K39" s="11">
        <v>3380</v>
      </c>
      <c r="L39" s="12">
        <v>0.91053620000000002</v>
      </c>
      <c r="M39" s="11">
        <v>3710</v>
      </c>
      <c r="N39" s="11">
        <v>3215</v>
      </c>
      <c r="O39" s="12">
        <v>0.91881069999999998</v>
      </c>
      <c r="P39" s="11">
        <v>3500</v>
      </c>
    </row>
    <row r="40" spans="1:16" ht="15" customHeight="1" x14ac:dyDescent="0.2">
      <c r="A40" t="s">
        <v>80</v>
      </c>
      <c r="B40" s="11">
        <v>110</v>
      </c>
      <c r="C40" s="12">
        <v>0.7302632</v>
      </c>
      <c r="D40" s="11">
        <v>150</v>
      </c>
      <c r="E40" s="11">
        <v>140</v>
      </c>
      <c r="F40" s="12">
        <v>0.80571429999999999</v>
      </c>
      <c r="G40" s="11">
        <v>175</v>
      </c>
      <c r="H40" s="11">
        <v>170</v>
      </c>
      <c r="I40" s="12">
        <v>0.78703699999999999</v>
      </c>
      <c r="J40" s="11">
        <v>215</v>
      </c>
      <c r="K40" s="11">
        <v>115</v>
      </c>
      <c r="L40" s="12">
        <v>0.53488369999999996</v>
      </c>
      <c r="M40" s="11">
        <v>215</v>
      </c>
      <c r="N40" s="11">
        <v>115</v>
      </c>
      <c r="O40" s="12">
        <v>0.69090910000000005</v>
      </c>
      <c r="P40" s="11">
        <v>165</v>
      </c>
    </row>
    <row r="41" spans="1:16" ht="15" customHeight="1" x14ac:dyDescent="0.2">
      <c r="A41" t="s">
        <v>81</v>
      </c>
      <c r="B41" s="11">
        <v>105</v>
      </c>
      <c r="C41" s="12">
        <v>0.59887009999999996</v>
      </c>
      <c r="D41" s="11">
        <v>175</v>
      </c>
      <c r="E41" s="11">
        <v>140</v>
      </c>
      <c r="F41" s="12">
        <v>0.79213480000000003</v>
      </c>
      <c r="G41" s="11">
        <v>180</v>
      </c>
      <c r="H41" s="11">
        <v>115</v>
      </c>
      <c r="I41" s="12">
        <v>0.69325150000000002</v>
      </c>
      <c r="J41" s="11">
        <v>165</v>
      </c>
      <c r="K41" s="11">
        <v>105</v>
      </c>
      <c r="L41" s="12">
        <v>0.7323944</v>
      </c>
      <c r="M41" s="11">
        <v>140</v>
      </c>
      <c r="N41" s="11">
        <v>115</v>
      </c>
      <c r="O41" s="12">
        <v>0.73376620000000004</v>
      </c>
      <c r="P41" s="11">
        <v>155</v>
      </c>
    </row>
    <row r="42" spans="1:16" ht="15" customHeight="1" x14ac:dyDescent="0.2">
      <c r="A42" t="s">
        <v>82</v>
      </c>
      <c r="B42" s="11">
        <v>1200</v>
      </c>
      <c r="C42" s="12">
        <v>0.78971650000000004</v>
      </c>
      <c r="D42" s="11">
        <v>1515</v>
      </c>
      <c r="E42" s="11">
        <v>1330</v>
      </c>
      <c r="F42" s="12">
        <v>0.8560411</v>
      </c>
      <c r="G42" s="11">
        <v>1555</v>
      </c>
      <c r="H42" s="11">
        <v>1230</v>
      </c>
      <c r="I42" s="12">
        <v>0.83276910000000004</v>
      </c>
      <c r="J42" s="11">
        <v>1475</v>
      </c>
      <c r="K42" s="11">
        <v>1185</v>
      </c>
      <c r="L42" s="12">
        <v>0.78401589999999999</v>
      </c>
      <c r="M42" s="11">
        <v>1515</v>
      </c>
      <c r="N42" s="11">
        <v>1260</v>
      </c>
      <c r="O42" s="12">
        <v>0.82472199999999996</v>
      </c>
      <c r="P42" s="11">
        <v>1530</v>
      </c>
    </row>
    <row r="43" spans="1:16" ht="15" customHeight="1" x14ac:dyDescent="0.2">
      <c r="A43" t="s">
        <v>71</v>
      </c>
      <c r="B43" s="11">
        <v>3805</v>
      </c>
      <c r="C43" s="12">
        <v>0.65568970000000004</v>
      </c>
      <c r="D43" s="11">
        <v>5800</v>
      </c>
      <c r="E43" s="11">
        <v>3205</v>
      </c>
      <c r="F43" s="12">
        <v>0.76724139999999996</v>
      </c>
      <c r="G43" s="11">
        <v>4175</v>
      </c>
      <c r="H43" s="11">
        <v>3170</v>
      </c>
      <c r="I43" s="12">
        <v>0.79244809999999999</v>
      </c>
      <c r="J43" s="11">
        <v>4000</v>
      </c>
      <c r="K43" s="11">
        <v>2495</v>
      </c>
      <c r="L43" s="12">
        <v>0.72068169999999998</v>
      </c>
      <c r="M43" s="11">
        <v>3460</v>
      </c>
      <c r="N43" s="11">
        <v>2185</v>
      </c>
      <c r="O43" s="12">
        <v>0.88537869999999996</v>
      </c>
      <c r="P43" s="11">
        <v>2470</v>
      </c>
    </row>
    <row r="44" spans="1:16" ht="15" customHeight="1" x14ac:dyDescent="0.2">
      <c r="A44" t="s">
        <v>72</v>
      </c>
      <c r="B44" s="11">
        <v>815</v>
      </c>
      <c r="C44" s="12">
        <v>0.88599349999999999</v>
      </c>
      <c r="D44" s="11">
        <v>920</v>
      </c>
      <c r="E44" s="11">
        <v>585</v>
      </c>
      <c r="F44" s="12">
        <v>0.82228489999999999</v>
      </c>
      <c r="G44" s="11">
        <v>710</v>
      </c>
      <c r="H44" s="11">
        <v>575</v>
      </c>
      <c r="I44" s="12">
        <v>0.83771929999999994</v>
      </c>
      <c r="J44" s="11">
        <v>685</v>
      </c>
      <c r="K44" s="11">
        <v>480</v>
      </c>
      <c r="L44" s="12">
        <v>0.90037590000000001</v>
      </c>
      <c r="M44" s="11">
        <v>530</v>
      </c>
      <c r="N44" s="11">
        <v>495</v>
      </c>
      <c r="O44" s="12">
        <v>0.95938100000000004</v>
      </c>
      <c r="P44" s="11">
        <v>515</v>
      </c>
    </row>
    <row r="45" spans="1:16" ht="15" customHeight="1" x14ac:dyDescent="0.2">
      <c r="A45" t="s">
        <v>42</v>
      </c>
      <c r="B45" s="11">
        <v>1960</v>
      </c>
      <c r="C45" s="12">
        <v>0.84861589999999998</v>
      </c>
      <c r="D45" s="11">
        <v>2310</v>
      </c>
      <c r="E45" s="11">
        <v>1685</v>
      </c>
      <c r="F45" s="12">
        <v>0.88324610000000003</v>
      </c>
      <c r="G45" s="11">
        <v>1910</v>
      </c>
      <c r="H45" s="11">
        <v>1595</v>
      </c>
      <c r="I45" s="12">
        <v>0.96547550000000004</v>
      </c>
      <c r="J45" s="11">
        <v>1650</v>
      </c>
      <c r="K45" s="11">
        <v>1480</v>
      </c>
      <c r="L45" s="12">
        <v>0.92843690000000001</v>
      </c>
      <c r="M45" s="11">
        <v>1595</v>
      </c>
      <c r="N45" s="11">
        <v>1435</v>
      </c>
      <c r="O45" s="12">
        <v>0.915655</v>
      </c>
      <c r="P45" s="11">
        <v>1565</v>
      </c>
    </row>
    <row r="46" spans="1:16" ht="15" customHeight="1" x14ac:dyDescent="0.2">
      <c r="A46" s="23" t="s">
        <v>73</v>
      </c>
      <c r="B46" s="24">
        <v>35</v>
      </c>
      <c r="C46" s="25">
        <v>1</v>
      </c>
      <c r="D46" s="24">
        <v>35</v>
      </c>
      <c r="E46" s="24">
        <v>10</v>
      </c>
      <c r="F46" s="25">
        <v>1</v>
      </c>
      <c r="G46" s="24">
        <v>10</v>
      </c>
      <c r="H46" s="24">
        <v>25</v>
      </c>
      <c r="I46" s="25">
        <v>1</v>
      </c>
      <c r="J46" s="24">
        <v>25</v>
      </c>
      <c r="K46" s="24">
        <v>30</v>
      </c>
      <c r="L46" s="25">
        <v>1</v>
      </c>
      <c r="M46" s="24">
        <v>30</v>
      </c>
      <c r="N46" s="24">
        <v>25</v>
      </c>
      <c r="O46" s="25">
        <v>1</v>
      </c>
      <c r="P46" s="24">
        <v>25</v>
      </c>
    </row>
    <row r="47" spans="1:16" ht="15" customHeight="1" x14ac:dyDescent="0.2">
      <c r="A47" t="s">
        <v>43</v>
      </c>
      <c r="B47" s="11">
        <v>105230</v>
      </c>
      <c r="C47" s="12">
        <v>0.8615218</v>
      </c>
      <c r="D47" s="11">
        <v>122140</v>
      </c>
      <c r="E47" s="11">
        <v>88170</v>
      </c>
      <c r="F47" s="12">
        <v>0.86215629999999999</v>
      </c>
      <c r="G47" s="11">
        <v>102270</v>
      </c>
      <c r="H47" s="11">
        <v>92580</v>
      </c>
      <c r="I47" s="12">
        <v>0.91187390000000001</v>
      </c>
      <c r="J47" s="11">
        <v>101525</v>
      </c>
      <c r="K47" s="11">
        <v>91030</v>
      </c>
      <c r="L47" s="12">
        <v>0.88557249999999998</v>
      </c>
      <c r="M47" s="11">
        <v>102790</v>
      </c>
      <c r="N47" s="11">
        <v>94610</v>
      </c>
      <c r="O47" s="12">
        <v>0.91288910000000001</v>
      </c>
      <c r="P47" s="11">
        <v>103640</v>
      </c>
    </row>
    <row r="48" spans="1:16" ht="15" customHeight="1" x14ac:dyDescent="0.2"/>
    <row r="49" ht="15" customHeight="1" x14ac:dyDescent="0.2"/>
    <row r="50"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3"/>
  <sheetViews>
    <sheetView workbookViewId="0"/>
  </sheetViews>
  <sheetFormatPr defaultColWidth="11.5546875" defaultRowHeight="15.6" x14ac:dyDescent="0.2"/>
  <cols>
    <col min="1" max="1" width="45" customWidth="1"/>
    <col min="2" max="2" width="17.88671875" style="11" bestFit="1" customWidth="1"/>
    <col min="3" max="3" width="22.33203125" style="12" bestFit="1" customWidth="1"/>
    <col min="4" max="4" width="20.77734375" style="11" bestFit="1" customWidth="1"/>
    <col min="5" max="5" width="25.21875" style="12" bestFit="1" customWidth="1"/>
    <col min="6" max="6" width="20.77734375" style="11" bestFit="1" customWidth="1"/>
    <col min="7" max="7" width="25.21875" style="12" bestFit="1" customWidth="1"/>
    <col min="8" max="8" width="20.77734375" style="11" bestFit="1" customWidth="1"/>
    <col min="9" max="9" width="25.21875" style="12" bestFit="1" customWidth="1"/>
    <col min="10" max="10" width="19.33203125" style="11" bestFit="1" customWidth="1"/>
    <col min="11" max="11" width="23.6640625" style="12" bestFit="1" customWidth="1"/>
    <col min="12" max="12" width="11.21875" style="11" bestFit="1" customWidth="1"/>
    <col min="13" max="13" width="17.88671875" style="11" bestFit="1" customWidth="1"/>
    <col min="14" max="14" width="22.33203125" style="12" bestFit="1" customWidth="1"/>
    <col min="15" max="15" width="20.77734375" style="11" bestFit="1" customWidth="1"/>
    <col min="16" max="16" width="25.21875" style="12" bestFit="1" customWidth="1"/>
    <col min="17" max="17" width="20.77734375" style="11" bestFit="1" customWidth="1"/>
    <col min="18" max="18" width="25.21875" style="12" bestFit="1" customWidth="1"/>
    <col min="19" max="19" width="20.77734375" style="11" bestFit="1" customWidth="1"/>
    <col min="20" max="20" width="25.21875" style="12" bestFit="1" customWidth="1"/>
    <col min="21" max="21" width="19.33203125" style="11" bestFit="1" customWidth="1"/>
    <col min="22" max="22" width="23.6640625" style="12" bestFit="1" customWidth="1"/>
    <col min="23" max="23" width="11.21875" style="11" bestFit="1" customWidth="1"/>
    <col min="24" max="24" width="17.88671875" style="11" bestFit="1" customWidth="1"/>
    <col min="25" max="25" width="22.33203125" style="12" bestFit="1" customWidth="1"/>
    <col min="26" max="26" width="20.77734375" style="11" bestFit="1" customWidth="1"/>
    <col min="27" max="27" width="25.21875" style="12" bestFit="1" customWidth="1"/>
    <col min="28" max="28" width="20.77734375" style="11" bestFit="1" customWidth="1"/>
    <col min="29" max="29" width="25.21875" style="12" bestFit="1" customWidth="1"/>
    <col min="30" max="30" width="20.77734375" style="11" bestFit="1" customWidth="1"/>
    <col min="31" max="31" width="25.21875" style="12" bestFit="1" customWidth="1"/>
    <col min="32" max="32" width="19.33203125" style="11" bestFit="1" customWidth="1"/>
    <col min="33" max="33" width="23.6640625" style="12" bestFit="1" customWidth="1"/>
    <col min="34" max="34" width="11.21875" style="11" bestFit="1" customWidth="1"/>
    <col min="35" max="35" width="17.88671875" style="11" bestFit="1" customWidth="1"/>
    <col min="36" max="36" width="22.33203125" style="12" bestFit="1" customWidth="1"/>
    <col min="37" max="37" width="20.77734375" style="11" bestFit="1" customWidth="1"/>
    <col min="38" max="38" width="25.21875" style="12" bestFit="1" customWidth="1"/>
    <col min="39" max="39" width="20.77734375" style="11" bestFit="1" customWidth="1"/>
    <col min="40" max="40" width="25.21875" style="12" bestFit="1" customWidth="1"/>
    <col min="41" max="41" width="20.77734375" style="11" bestFit="1" customWidth="1"/>
    <col min="42" max="42" width="25.21875" style="12" bestFit="1" customWidth="1"/>
    <col min="43" max="43" width="19.33203125" style="11" bestFit="1" customWidth="1"/>
    <col min="44" max="44" width="23.6640625" style="12" bestFit="1" customWidth="1"/>
    <col min="45" max="45" width="11.21875" style="11" bestFit="1" customWidth="1"/>
    <col min="46" max="46" width="17.88671875" style="11" bestFit="1" customWidth="1"/>
    <col min="47" max="47" width="22.33203125" style="12" bestFit="1" customWidth="1"/>
    <col min="48" max="48" width="20.77734375" style="11" bestFit="1" customWidth="1"/>
    <col min="49" max="49" width="25.21875" style="12" bestFit="1" customWidth="1"/>
    <col min="50" max="50" width="20.77734375" style="11" bestFit="1" customWidth="1"/>
    <col min="51" max="51" width="25.21875" style="12" bestFit="1" customWidth="1"/>
    <col min="52" max="52" width="20.77734375" style="11" bestFit="1" customWidth="1"/>
    <col min="53" max="53" width="25.21875" style="12" bestFit="1" customWidth="1"/>
    <col min="54" max="54" width="19.33203125" style="11" bestFit="1" customWidth="1"/>
    <col min="55" max="55" width="23.6640625" style="12" bestFit="1" customWidth="1"/>
    <col min="56" max="56" width="11.21875" style="11" bestFit="1" customWidth="1"/>
    <col min="57" max="57" width="11.5546875" customWidth="1"/>
  </cols>
  <sheetData>
    <row r="1" spans="1:56" ht="35.450000000000003" customHeight="1" x14ac:dyDescent="0.2">
      <c r="A1" s="8" t="s">
        <v>83</v>
      </c>
    </row>
    <row r="2" spans="1:56" ht="17.45" customHeight="1" x14ac:dyDescent="0.2">
      <c r="A2" s="13" t="s">
        <v>7</v>
      </c>
    </row>
    <row r="3" spans="1:56" s="22" customFormat="1" ht="15" customHeight="1" x14ac:dyDescent="0.25">
      <c r="A3" s="19" t="s">
        <v>8</v>
      </c>
      <c r="B3" s="20" t="s">
        <v>84</v>
      </c>
      <c r="C3" s="21" t="s">
        <v>85</v>
      </c>
      <c r="D3" s="20" t="s">
        <v>86</v>
      </c>
      <c r="E3" s="21" t="s">
        <v>87</v>
      </c>
      <c r="F3" s="20" t="s">
        <v>88</v>
      </c>
      <c r="G3" s="21" t="s">
        <v>89</v>
      </c>
      <c r="H3" s="20" t="s">
        <v>90</v>
      </c>
      <c r="I3" s="21" t="s">
        <v>91</v>
      </c>
      <c r="J3" s="20" t="s">
        <v>92</v>
      </c>
      <c r="K3" s="21" t="s">
        <v>93</v>
      </c>
      <c r="L3" s="20" t="s">
        <v>11</v>
      </c>
      <c r="M3" s="20" t="s">
        <v>94</v>
      </c>
      <c r="N3" s="21" t="s">
        <v>95</v>
      </c>
      <c r="O3" s="20" t="s">
        <v>96</v>
      </c>
      <c r="P3" s="21" t="s">
        <v>97</v>
      </c>
      <c r="Q3" s="20" t="s">
        <v>98</v>
      </c>
      <c r="R3" s="21" t="s">
        <v>99</v>
      </c>
      <c r="S3" s="20" t="s">
        <v>100</v>
      </c>
      <c r="T3" s="21" t="s">
        <v>101</v>
      </c>
      <c r="U3" s="20" t="s">
        <v>102</v>
      </c>
      <c r="V3" s="21" t="s">
        <v>103</v>
      </c>
      <c r="W3" s="20" t="s">
        <v>14</v>
      </c>
      <c r="X3" s="20" t="s">
        <v>104</v>
      </c>
      <c r="Y3" s="21" t="s">
        <v>105</v>
      </c>
      <c r="Z3" s="20" t="s">
        <v>106</v>
      </c>
      <c r="AA3" s="21" t="s">
        <v>107</v>
      </c>
      <c r="AB3" s="20" t="s">
        <v>108</v>
      </c>
      <c r="AC3" s="21" t="s">
        <v>109</v>
      </c>
      <c r="AD3" s="20" t="s">
        <v>110</v>
      </c>
      <c r="AE3" s="21" t="s">
        <v>111</v>
      </c>
      <c r="AF3" s="20" t="s">
        <v>112</v>
      </c>
      <c r="AG3" s="21" t="s">
        <v>113</v>
      </c>
      <c r="AH3" s="20" t="s">
        <v>17</v>
      </c>
      <c r="AI3" s="20" t="s">
        <v>114</v>
      </c>
      <c r="AJ3" s="21" t="s">
        <v>115</v>
      </c>
      <c r="AK3" s="20" t="s">
        <v>116</v>
      </c>
      <c r="AL3" s="21" t="s">
        <v>117</v>
      </c>
      <c r="AM3" s="20" t="s">
        <v>118</v>
      </c>
      <c r="AN3" s="21" t="s">
        <v>119</v>
      </c>
      <c r="AO3" s="20" t="s">
        <v>120</v>
      </c>
      <c r="AP3" s="21" t="s">
        <v>121</v>
      </c>
      <c r="AQ3" s="20" t="s">
        <v>122</v>
      </c>
      <c r="AR3" s="21" t="s">
        <v>123</v>
      </c>
      <c r="AS3" s="20" t="s">
        <v>20</v>
      </c>
      <c r="AT3" s="20" t="s">
        <v>124</v>
      </c>
      <c r="AU3" s="21" t="s">
        <v>125</v>
      </c>
      <c r="AV3" s="20" t="s">
        <v>126</v>
      </c>
      <c r="AW3" s="21" t="s">
        <v>127</v>
      </c>
      <c r="AX3" s="20" t="s">
        <v>128</v>
      </c>
      <c r="AY3" s="21" t="s">
        <v>129</v>
      </c>
      <c r="AZ3" s="20" t="s">
        <v>130</v>
      </c>
      <c r="BA3" s="21" t="s">
        <v>131</v>
      </c>
      <c r="BB3" s="20" t="s">
        <v>132</v>
      </c>
      <c r="BC3" s="21" t="s">
        <v>133</v>
      </c>
      <c r="BD3" s="20" t="s">
        <v>23</v>
      </c>
    </row>
    <row r="4" spans="1:56" ht="15" customHeight="1" x14ac:dyDescent="0.2">
      <c r="A4" t="s">
        <v>134</v>
      </c>
      <c r="B4" s="11">
        <v>425</v>
      </c>
      <c r="C4" s="12">
        <v>0.50839330000000005</v>
      </c>
      <c r="D4" s="11">
        <v>555</v>
      </c>
      <c r="E4" s="12">
        <v>0.66426859999999999</v>
      </c>
      <c r="F4" s="11">
        <v>655</v>
      </c>
      <c r="G4" s="12">
        <v>0.78417269999999994</v>
      </c>
      <c r="H4" s="11">
        <v>750</v>
      </c>
      <c r="I4" s="12">
        <v>0.90167870000000006</v>
      </c>
      <c r="J4" s="11">
        <v>80</v>
      </c>
      <c r="K4" s="12">
        <v>9.83213E-2</v>
      </c>
      <c r="L4" s="11">
        <v>835</v>
      </c>
      <c r="M4" s="11">
        <v>480</v>
      </c>
      <c r="N4" s="12">
        <v>0.55593999999999999</v>
      </c>
      <c r="O4" s="11">
        <v>625</v>
      </c>
      <c r="P4" s="12">
        <v>0.71856980000000004</v>
      </c>
      <c r="Q4" s="11">
        <v>755</v>
      </c>
      <c r="R4" s="12">
        <v>0.8731257</v>
      </c>
      <c r="S4" s="11">
        <v>815</v>
      </c>
      <c r="T4" s="12">
        <v>0.9400231</v>
      </c>
      <c r="U4" s="11">
        <v>50</v>
      </c>
      <c r="V4" s="12">
        <v>5.99769E-2</v>
      </c>
      <c r="W4" s="11">
        <v>865</v>
      </c>
      <c r="X4" s="11">
        <v>470</v>
      </c>
      <c r="Y4" s="12">
        <v>0.55489960000000005</v>
      </c>
      <c r="Z4" s="11">
        <v>655</v>
      </c>
      <c r="AA4" s="12">
        <v>0.77213699999999996</v>
      </c>
      <c r="AB4" s="11">
        <v>770</v>
      </c>
      <c r="AC4" s="12">
        <v>0.91145220000000005</v>
      </c>
      <c r="AD4" s="11">
        <v>820</v>
      </c>
      <c r="AE4" s="12">
        <v>0.96694210000000003</v>
      </c>
      <c r="AF4" s="11">
        <v>30</v>
      </c>
      <c r="AG4" s="12">
        <v>3.3057900000000001E-2</v>
      </c>
      <c r="AH4" s="11">
        <v>845</v>
      </c>
      <c r="AI4" s="11">
        <v>385</v>
      </c>
      <c r="AJ4" s="12">
        <v>0.46200239999999998</v>
      </c>
      <c r="AK4" s="11">
        <v>555</v>
      </c>
      <c r="AL4" s="12">
        <v>0.67068760000000005</v>
      </c>
      <c r="AM4" s="11">
        <v>685</v>
      </c>
      <c r="AN4" s="12">
        <v>0.82509049999999995</v>
      </c>
      <c r="AO4" s="11">
        <v>745</v>
      </c>
      <c r="AP4" s="12">
        <v>0.90108560000000004</v>
      </c>
      <c r="AQ4" s="11">
        <v>80</v>
      </c>
      <c r="AR4" s="12">
        <v>9.89144E-2</v>
      </c>
      <c r="AS4" s="11">
        <v>830</v>
      </c>
      <c r="AT4" s="11">
        <v>380</v>
      </c>
      <c r="AU4" s="12">
        <v>0.45985399999999998</v>
      </c>
      <c r="AV4" s="11">
        <v>515</v>
      </c>
      <c r="AW4" s="12">
        <v>0.62895380000000001</v>
      </c>
      <c r="AX4" s="11">
        <v>640</v>
      </c>
      <c r="AY4" s="12">
        <v>0.78102190000000005</v>
      </c>
      <c r="AZ4" s="11">
        <v>740</v>
      </c>
      <c r="BA4" s="12">
        <v>0.89902680000000001</v>
      </c>
      <c r="BB4" s="11">
        <v>85</v>
      </c>
      <c r="BC4" s="12">
        <v>0.1009732</v>
      </c>
      <c r="BD4" s="11">
        <v>820</v>
      </c>
    </row>
    <row r="5" spans="1:56" ht="15" customHeight="1" x14ac:dyDescent="0.2">
      <c r="A5" t="s">
        <v>45</v>
      </c>
      <c r="B5" s="11">
        <v>1665</v>
      </c>
      <c r="C5" s="12">
        <v>0.30995349999999999</v>
      </c>
      <c r="D5" s="11">
        <v>3085</v>
      </c>
      <c r="E5" s="12">
        <v>0.57358140000000002</v>
      </c>
      <c r="F5" s="11">
        <v>4355</v>
      </c>
      <c r="G5" s="12">
        <v>0.81023259999999997</v>
      </c>
      <c r="H5" s="11">
        <v>5075</v>
      </c>
      <c r="I5" s="12">
        <v>0.94455809999999996</v>
      </c>
      <c r="J5" s="11">
        <v>300</v>
      </c>
      <c r="K5" s="12">
        <v>5.5441900000000002E-2</v>
      </c>
      <c r="L5" s="11">
        <v>5375</v>
      </c>
      <c r="M5" s="11">
        <v>2640</v>
      </c>
      <c r="N5" s="12">
        <v>0.49089559999999999</v>
      </c>
      <c r="O5" s="11">
        <v>4055</v>
      </c>
      <c r="P5" s="12">
        <v>0.75362320000000005</v>
      </c>
      <c r="Q5" s="11">
        <v>4980</v>
      </c>
      <c r="R5" s="12">
        <v>0.92567820000000001</v>
      </c>
      <c r="S5" s="11">
        <v>5275</v>
      </c>
      <c r="T5" s="12">
        <v>0.98011890000000002</v>
      </c>
      <c r="U5" s="11">
        <v>105</v>
      </c>
      <c r="V5" s="12">
        <v>1.9881099999999999E-2</v>
      </c>
      <c r="W5" s="11">
        <v>5380</v>
      </c>
      <c r="X5" s="11">
        <v>1985</v>
      </c>
      <c r="Y5" s="12">
        <v>0.38552579999999997</v>
      </c>
      <c r="Z5" s="11">
        <v>3505</v>
      </c>
      <c r="AA5" s="12">
        <v>0.68024839999999998</v>
      </c>
      <c r="AB5" s="11">
        <v>4750</v>
      </c>
      <c r="AC5" s="12">
        <v>0.92200230000000005</v>
      </c>
      <c r="AD5" s="11">
        <v>5055</v>
      </c>
      <c r="AE5" s="12">
        <v>0.98098560000000001</v>
      </c>
      <c r="AF5" s="11">
        <v>100</v>
      </c>
      <c r="AG5" s="12">
        <v>1.9014400000000001E-2</v>
      </c>
      <c r="AH5" s="11">
        <v>5155</v>
      </c>
      <c r="AI5" s="11">
        <v>1430</v>
      </c>
      <c r="AJ5" s="12">
        <v>0.29566120000000001</v>
      </c>
      <c r="AK5" s="11">
        <v>2730</v>
      </c>
      <c r="AL5" s="12">
        <v>0.56384299999999998</v>
      </c>
      <c r="AM5" s="11">
        <v>3810</v>
      </c>
      <c r="AN5" s="12">
        <v>0.78698349999999995</v>
      </c>
      <c r="AO5" s="11">
        <v>4450</v>
      </c>
      <c r="AP5" s="12">
        <v>0.9190083</v>
      </c>
      <c r="AQ5" s="11">
        <v>390</v>
      </c>
      <c r="AR5" s="12">
        <v>8.09917E-2</v>
      </c>
      <c r="AS5" s="11">
        <v>4840</v>
      </c>
      <c r="AT5" s="11">
        <v>1440</v>
      </c>
      <c r="AU5" s="12">
        <v>0.30465120000000001</v>
      </c>
      <c r="AV5" s="11">
        <v>2775</v>
      </c>
      <c r="AW5" s="12">
        <v>0.5866808</v>
      </c>
      <c r="AX5" s="11">
        <v>3785</v>
      </c>
      <c r="AY5" s="12">
        <v>0.80063419999999996</v>
      </c>
      <c r="AZ5" s="11">
        <v>4370</v>
      </c>
      <c r="BA5" s="12">
        <v>0.92346720000000004</v>
      </c>
      <c r="BB5" s="11">
        <v>360</v>
      </c>
      <c r="BC5" s="12">
        <v>7.6532799999999998E-2</v>
      </c>
      <c r="BD5" s="11">
        <v>4730</v>
      </c>
    </row>
    <row r="6" spans="1:56" ht="15" customHeight="1" x14ac:dyDescent="0.2">
      <c r="A6" t="s">
        <v>46</v>
      </c>
      <c r="B6" s="11">
        <v>3350</v>
      </c>
      <c r="C6" s="12">
        <v>0.24285709999999999</v>
      </c>
      <c r="D6" s="11">
        <v>6110</v>
      </c>
      <c r="E6" s="12">
        <v>0.44292969999999998</v>
      </c>
      <c r="F6" s="11">
        <v>8830</v>
      </c>
      <c r="G6" s="12">
        <v>0.64017400000000002</v>
      </c>
      <c r="H6" s="11">
        <v>11335</v>
      </c>
      <c r="I6" s="12">
        <v>0.82204500000000003</v>
      </c>
      <c r="J6" s="11">
        <v>2455</v>
      </c>
      <c r="K6" s="12">
        <v>0.177955</v>
      </c>
      <c r="L6" s="11">
        <v>13790</v>
      </c>
      <c r="M6" s="11">
        <v>2185</v>
      </c>
      <c r="N6" s="12">
        <v>0.2167229</v>
      </c>
      <c r="O6" s="11">
        <v>3865</v>
      </c>
      <c r="P6" s="12">
        <v>0.38355489999999998</v>
      </c>
      <c r="Q6" s="11">
        <v>6340</v>
      </c>
      <c r="R6" s="12">
        <v>0.62894269999999997</v>
      </c>
      <c r="S6" s="11">
        <v>8105</v>
      </c>
      <c r="T6" s="12">
        <v>0.80380879999999999</v>
      </c>
      <c r="U6" s="11">
        <v>1980</v>
      </c>
      <c r="V6" s="12">
        <v>0.19619120000000001</v>
      </c>
      <c r="W6" s="11">
        <v>10080</v>
      </c>
      <c r="X6" s="11">
        <v>2765</v>
      </c>
      <c r="Y6" s="12">
        <v>0.28217170000000003</v>
      </c>
      <c r="Z6" s="11">
        <v>4675</v>
      </c>
      <c r="AA6" s="12">
        <v>0.47729359999999998</v>
      </c>
      <c r="AB6" s="11">
        <v>7295</v>
      </c>
      <c r="AC6" s="12">
        <v>0.74425960000000002</v>
      </c>
      <c r="AD6" s="11">
        <v>8545</v>
      </c>
      <c r="AE6" s="12">
        <v>0.87223189999999995</v>
      </c>
      <c r="AF6" s="11">
        <v>1250</v>
      </c>
      <c r="AG6" s="12">
        <v>0.1277681</v>
      </c>
      <c r="AH6" s="11">
        <v>9800</v>
      </c>
      <c r="AI6" s="11">
        <v>855</v>
      </c>
      <c r="AJ6" s="12">
        <v>0.21407109999999999</v>
      </c>
      <c r="AK6" s="11">
        <v>1475</v>
      </c>
      <c r="AL6" s="12">
        <v>0.3688032</v>
      </c>
      <c r="AM6" s="11">
        <v>2235</v>
      </c>
      <c r="AN6" s="12">
        <v>0.55908860000000005</v>
      </c>
      <c r="AO6" s="11">
        <v>3020</v>
      </c>
      <c r="AP6" s="12">
        <v>0.75613419999999998</v>
      </c>
      <c r="AQ6" s="11">
        <v>975</v>
      </c>
      <c r="AR6" s="12">
        <v>0.24386579999999999</v>
      </c>
      <c r="AS6" s="11">
        <v>3995</v>
      </c>
      <c r="AT6" s="11">
        <v>320</v>
      </c>
      <c r="AU6" s="12">
        <v>0.1504673</v>
      </c>
      <c r="AV6" s="11">
        <v>735</v>
      </c>
      <c r="AW6" s="12">
        <v>0.34392519999999999</v>
      </c>
      <c r="AX6" s="11">
        <v>1160</v>
      </c>
      <c r="AY6" s="12">
        <v>0.54158879999999998</v>
      </c>
      <c r="AZ6" s="11">
        <v>1605</v>
      </c>
      <c r="BA6" s="12">
        <v>0.74953270000000005</v>
      </c>
      <c r="BB6" s="11">
        <v>535</v>
      </c>
      <c r="BC6" s="12">
        <v>0.2504673</v>
      </c>
      <c r="BD6" s="11">
        <v>2140</v>
      </c>
    </row>
    <row r="7" spans="1:56" ht="15" customHeight="1" x14ac:dyDescent="0.2">
      <c r="A7" t="s">
        <v>47</v>
      </c>
      <c r="B7" s="11">
        <v>4075</v>
      </c>
      <c r="C7" s="12">
        <v>0.42632900000000001</v>
      </c>
      <c r="D7" s="11">
        <v>6885</v>
      </c>
      <c r="E7" s="12">
        <v>0.72028049999999999</v>
      </c>
      <c r="F7" s="11">
        <v>8665</v>
      </c>
      <c r="G7" s="12">
        <v>0.90686480000000003</v>
      </c>
      <c r="H7" s="11">
        <v>9365</v>
      </c>
      <c r="I7" s="12">
        <v>0.98001260000000001</v>
      </c>
      <c r="J7" s="11">
        <v>190</v>
      </c>
      <c r="K7" s="12">
        <v>1.9987399999999999E-2</v>
      </c>
      <c r="L7" s="11">
        <v>9555</v>
      </c>
      <c r="M7" s="11">
        <v>4380</v>
      </c>
      <c r="N7" s="12">
        <v>0.45809349999999999</v>
      </c>
      <c r="O7" s="11">
        <v>6965</v>
      </c>
      <c r="P7" s="12">
        <v>0.72878520000000002</v>
      </c>
      <c r="Q7" s="11">
        <v>8950</v>
      </c>
      <c r="R7" s="12">
        <v>0.93659099999999995</v>
      </c>
      <c r="S7" s="11">
        <v>9400</v>
      </c>
      <c r="T7" s="12">
        <v>0.98357229999999995</v>
      </c>
      <c r="U7" s="11">
        <v>155</v>
      </c>
      <c r="V7" s="12">
        <v>1.64277E-2</v>
      </c>
      <c r="W7" s="11">
        <v>9555</v>
      </c>
      <c r="X7" s="11">
        <v>4170</v>
      </c>
      <c r="Y7" s="12">
        <v>0.44392419999999999</v>
      </c>
      <c r="Z7" s="11">
        <v>7125</v>
      </c>
      <c r="AA7" s="12">
        <v>0.75803359999999997</v>
      </c>
      <c r="AB7" s="11">
        <v>9040</v>
      </c>
      <c r="AC7" s="12">
        <v>0.96190679999999995</v>
      </c>
      <c r="AD7" s="11">
        <v>9300</v>
      </c>
      <c r="AE7" s="12">
        <v>0.9893594</v>
      </c>
      <c r="AF7" s="11">
        <v>100</v>
      </c>
      <c r="AG7" s="12">
        <v>1.06406E-2</v>
      </c>
      <c r="AH7" s="11">
        <v>9400</v>
      </c>
      <c r="AI7" s="11">
        <v>2910</v>
      </c>
      <c r="AJ7" s="12">
        <v>0.32859080000000002</v>
      </c>
      <c r="AK7" s="11">
        <v>5520</v>
      </c>
      <c r="AL7" s="12">
        <v>0.62341919999999995</v>
      </c>
      <c r="AM7" s="11">
        <v>7670</v>
      </c>
      <c r="AN7" s="12">
        <v>0.8660795</v>
      </c>
      <c r="AO7" s="11">
        <v>8590</v>
      </c>
      <c r="AP7" s="12">
        <v>0.96996389999999999</v>
      </c>
      <c r="AQ7" s="11">
        <v>265</v>
      </c>
      <c r="AR7" s="12">
        <v>3.00361E-2</v>
      </c>
      <c r="AS7" s="11">
        <v>8855</v>
      </c>
      <c r="AT7" s="11">
        <v>3535</v>
      </c>
      <c r="AU7" s="12">
        <v>0.40684019999999999</v>
      </c>
      <c r="AV7" s="11">
        <v>5960</v>
      </c>
      <c r="AW7" s="12">
        <v>0.68608939999999996</v>
      </c>
      <c r="AX7" s="11">
        <v>7640</v>
      </c>
      <c r="AY7" s="12">
        <v>0.87977890000000003</v>
      </c>
      <c r="AZ7" s="11">
        <v>8425</v>
      </c>
      <c r="BA7" s="12">
        <v>0.97040530000000003</v>
      </c>
      <c r="BB7" s="11">
        <v>255</v>
      </c>
      <c r="BC7" s="12">
        <v>2.9594700000000002E-2</v>
      </c>
      <c r="BD7" s="11">
        <v>8685</v>
      </c>
    </row>
    <row r="8" spans="1:56" ht="15" customHeight="1" x14ac:dyDescent="0.2">
      <c r="A8" t="s">
        <v>48</v>
      </c>
      <c r="B8" s="11">
        <v>6220</v>
      </c>
      <c r="C8" s="12">
        <v>0.2981742</v>
      </c>
      <c r="D8" s="11">
        <v>10190</v>
      </c>
      <c r="E8" s="12">
        <v>0.48842669999999999</v>
      </c>
      <c r="F8" s="11">
        <v>14680</v>
      </c>
      <c r="G8" s="12">
        <v>0.70359899999999997</v>
      </c>
      <c r="H8" s="11">
        <v>18675</v>
      </c>
      <c r="I8" s="12">
        <v>0.89500170000000001</v>
      </c>
      <c r="J8" s="11">
        <v>2190</v>
      </c>
      <c r="K8" s="12">
        <v>0.1049983</v>
      </c>
      <c r="L8" s="11">
        <v>20865</v>
      </c>
      <c r="M8" s="11">
        <v>6625</v>
      </c>
      <c r="N8" s="12">
        <v>0.33878970000000003</v>
      </c>
      <c r="O8" s="11">
        <v>10360</v>
      </c>
      <c r="P8" s="12">
        <v>0.53000150000000001</v>
      </c>
      <c r="Q8" s="11">
        <v>14565</v>
      </c>
      <c r="R8" s="12">
        <v>0.74499970000000004</v>
      </c>
      <c r="S8" s="11">
        <v>17635</v>
      </c>
      <c r="T8" s="12">
        <v>0.90198990000000001</v>
      </c>
      <c r="U8" s="11">
        <v>1915</v>
      </c>
      <c r="V8" s="12">
        <v>9.8010100000000003E-2</v>
      </c>
      <c r="W8" s="11">
        <v>19550</v>
      </c>
      <c r="X8" s="11">
        <v>6625</v>
      </c>
      <c r="Y8" s="12">
        <v>0.32922590000000002</v>
      </c>
      <c r="Z8" s="11">
        <v>11350</v>
      </c>
      <c r="AA8" s="12">
        <v>0.56394710000000003</v>
      </c>
      <c r="AB8" s="11">
        <v>16580</v>
      </c>
      <c r="AC8" s="12">
        <v>0.82390940000000001</v>
      </c>
      <c r="AD8" s="11">
        <v>19025</v>
      </c>
      <c r="AE8" s="12">
        <v>0.94519529999999996</v>
      </c>
      <c r="AF8" s="11">
        <v>1105</v>
      </c>
      <c r="AG8" s="12">
        <v>5.4804699999999998E-2</v>
      </c>
      <c r="AH8" s="11">
        <v>20125</v>
      </c>
      <c r="AI8" s="11">
        <v>5315</v>
      </c>
      <c r="AJ8" s="12">
        <v>0.2671694</v>
      </c>
      <c r="AK8" s="11">
        <v>9485</v>
      </c>
      <c r="AL8" s="12">
        <v>0.47692309999999999</v>
      </c>
      <c r="AM8" s="11">
        <v>13700</v>
      </c>
      <c r="AN8" s="12">
        <v>0.68878830000000002</v>
      </c>
      <c r="AO8" s="11">
        <v>17525</v>
      </c>
      <c r="AP8" s="12">
        <v>0.8811966</v>
      </c>
      <c r="AQ8" s="11">
        <v>2365</v>
      </c>
      <c r="AR8" s="12">
        <v>0.1188034</v>
      </c>
      <c r="AS8" s="11">
        <v>19890</v>
      </c>
      <c r="AT8" s="11">
        <v>5455</v>
      </c>
      <c r="AU8" s="12">
        <v>0.28328920000000002</v>
      </c>
      <c r="AV8" s="11">
        <v>9685</v>
      </c>
      <c r="AW8" s="12">
        <v>0.50288120000000003</v>
      </c>
      <c r="AX8" s="11">
        <v>13725</v>
      </c>
      <c r="AY8" s="12">
        <v>0.71240199999999998</v>
      </c>
      <c r="AZ8" s="11">
        <v>17115</v>
      </c>
      <c r="BA8" s="12">
        <v>0.88859469999999996</v>
      </c>
      <c r="BB8" s="11">
        <v>2145</v>
      </c>
      <c r="BC8" s="12">
        <v>0.1114053</v>
      </c>
      <c r="BD8" s="11">
        <v>19265</v>
      </c>
    </row>
    <row r="9" spans="1:56" ht="15" customHeight="1" x14ac:dyDescent="0.2">
      <c r="A9" t="s">
        <v>135</v>
      </c>
      <c r="B9" s="11">
        <v>3165</v>
      </c>
      <c r="C9" s="12">
        <v>0.3847276</v>
      </c>
      <c r="D9" s="11">
        <v>5135</v>
      </c>
      <c r="E9" s="12">
        <v>0.6242704</v>
      </c>
      <c r="F9" s="11">
        <v>6750</v>
      </c>
      <c r="G9" s="12">
        <v>0.82064689999999996</v>
      </c>
      <c r="H9" s="11">
        <v>7685</v>
      </c>
      <c r="I9" s="12">
        <v>0.93470330000000001</v>
      </c>
      <c r="J9" s="11">
        <v>535</v>
      </c>
      <c r="K9" s="12">
        <v>6.5296699999999999E-2</v>
      </c>
      <c r="L9" s="11">
        <v>8225</v>
      </c>
      <c r="M9" s="11">
        <v>2850</v>
      </c>
      <c r="N9" s="12">
        <v>0.38336249999999999</v>
      </c>
      <c r="O9" s="11">
        <v>4460</v>
      </c>
      <c r="P9" s="12">
        <v>0.60061920000000002</v>
      </c>
      <c r="Q9" s="11">
        <v>6090</v>
      </c>
      <c r="R9" s="12">
        <v>0.81989500000000004</v>
      </c>
      <c r="S9" s="11">
        <v>6860</v>
      </c>
      <c r="T9" s="12">
        <v>0.92354290000000006</v>
      </c>
      <c r="U9" s="11">
        <v>570</v>
      </c>
      <c r="V9" s="12">
        <v>7.64571E-2</v>
      </c>
      <c r="W9" s="11">
        <v>7430</v>
      </c>
      <c r="X9" s="11">
        <v>2575</v>
      </c>
      <c r="Y9" s="12">
        <v>0.36075679999999999</v>
      </c>
      <c r="Z9" s="11">
        <v>4455</v>
      </c>
      <c r="AA9" s="12">
        <v>0.62466710000000003</v>
      </c>
      <c r="AB9" s="11">
        <v>6330</v>
      </c>
      <c r="AC9" s="12">
        <v>0.88717590000000002</v>
      </c>
      <c r="AD9" s="11">
        <v>6915</v>
      </c>
      <c r="AE9" s="12">
        <v>0.96888580000000002</v>
      </c>
      <c r="AF9" s="11">
        <v>220</v>
      </c>
      <c r="AG9" s="12">
        <v>3.1114200000000002E-2</v>
      </c>
      <c r="AH9" s="11">
        <v>7135</v>
      </c>
      <c r="AI9" s="11">
        <v>2285</v>
      </c>
      <c r="AJ9" s="12">
        <v>0.32698369999999999</v>
      </c>
      <c r="AK9" s="11">
        <v>3875</v>
      </c>
      <c r="AL9" s="12">
        <v>0.55514180000000002</v>
      </c>
      <c r="AM9" s="11">
        <v>5375</v>
      </c>
      <c r="AN9" s="12">
        <v>0.76997990000000005</v>
      </c>
      <c r="AO9" s="11">
        <v>6360</v>
      </c>
      <c r="AP9" s="12">
        <v>0.91120020000000002</v>
      </c>
      <c r="AQ9" s="11">
        <v>620</v>
      </c>
      <c r="AR9" s="12">
        <v>8.8799799999999998E-2</v>
      </c>
      <c r="AS9" s="11">
        <v>6980</v>
      </c>
      <c r="AT9" s="11">
        <v>2450</v>
      </c>
      <c r="AU9" s="12">
        <v>0.3595835</v>
      </c>
      <c r="AV9" s="11">
        <v>3935</v>
      </c>
      <c r="AW9" s="12">
        <v>0.57735740000000002</v>
      </c>
      <c r="AX9" s="11">
        <v>5315</v>
      </c>
      <c r="AY9" s="12">
        <v>0.77958640000000001</v>
      </c>
      <c r="AZ9" s="11">
        <v>6165</v>
      </c>
      <c r="BA9" s="12">
        <v>0.9037982</v>
      </c>
      <c r="BB9" s="11">
        <v>655</v>
      </c>
      <c r="BC9" s="12">
        <v>9.6201800000000004E-2</v>
      </c>
      <c r="BD9" s="11">
        <v>6820</v>
      </c>
    </row>
    <row r="10" spans="1:56" ht="15" customHeight="1" x14ac:dyDescent="0.2">
      <c r="A10" t="s">
        <v>75</v>
      </c>
      <c r="B10" s="11" t="s">
        <v>29</v>
      </c>
      <c r="C10" s="12" t="s">
        <v>29</v>
      </c>
      <c r="D10" s="11">
        <v>10</v>
      </c>
      <c r="E10" s="12" t="s">
        <v>29</v>
      </c>
      <c r="F10" s="11">
        <v>20</v>
      </c>
      <c r="G10" s="12" t="s">
        <v>29</v>
      </c>
      <c r="H10" s="11">
        <v>30</v>
      </c>
      <c r="I10" s="12" t="s">
        <v>29</v>
      </c>
      <c r="J10" s="11" t="s">
        <v>29</v>
      </c>
      <c r="K10" s="12" t="s">
        <v>29</v>
      </c>
      <c r="L10" s="11">
        <v>35</v>
      </c>
      <c r="M10" s="11">
        <v>5</v>
      </c>
      <c r="N10" s="12">
        <v>0.58333330000000005</v>
      </c>
      <c r="O10" s="11">
        <v>10</v>
      </c>
      <c r="P10" s="12">
        <v>0.66666669999999995</v>
      </c>
      <c r="Q10" s="11">
        <v>10</v>
      </c>
      <c r="R10" s="12">
        <v>0.83333330000000005</v>
      </c>
      <c r="S10" s="11">
        <v>10</v>
      </c>
      <c r="T10" s="12">
        <v>1</v>
      </c>
      <c r="U10" s="11">
        <v>0</v>
      </c>
      <c r="V10" s="12">
        <v>0</v>
      </c>
      <c r="W10" s="11">
        <v>10</v>
      </c>
      <c r="X10" s="11">
        <v>10</v>
      </c>
      <c r="Y10" s="12">
        <v>0.55000000000000004</v>
      </c>
      <c r="Z10" s="11">
        <v>15</v>
      </c>
      <c r="AA10" s="12">
        <v>0.85</v>
      </c>
      <c r="AB10" s="11">
        <v>20</v>
      </c>
      <c r="AC10" s="12">
        <v>1</v>
      </c>
      <c r="AD10" s="11">
        <v>20</v>
      </c>
      <c r="AE10" s="12">
        <v>1</v>
      </c>
      <c r="AF10" s="11">
        <v>0</v>
      </c>
      <c r="AG10" s="12">
        <v>0</v>
      </c>
      <c r="AH10" s="11">
        <v>20</v>
      </c>
      <c r="AI10" s="11" t="s">
        <v>29</v>
      </c>
      <c r="AJ10" s="12" t="s">
        <v>29</v>
      </c>
      <c r="AK10" s="11">
        <v>15</v>
      </c>
      <c r="AL10" s="12" t="s">
        <v>29</v>
      </c>
      <c r="AM10" s="11">
        <v>25</v>
      </c>
      <c r="AN10" s="12" t="s">
        <v>29</v>
      </c>
      <c r="AO10" s="11">
        <v>25</v>
      </c>
      <c r="AP10" s="12" t="s">
        <v>29</v>
      </c>
      <c r="AQ10" s="11" t="s">
        <v>29</v>
      </c>
      <c r="AR10" s="12" t="s">
        <v>29</v>
      </c>
      <c r="AS10" s="11">
        <v>30</v>
      </c>
      <c r="AT10" s="11">
        <v>5</v>
      </c>
      <c r="AU10" s="12">
        <v>0.2</v>
      </c>
      <c r="AV10" s="11">
        <v>15</v>
      </c>
      <c r="AW10" s="12">
        <v>0.56000000000000005</v>
      </c>
      <c r="AX10" s="11">
        <v>15</v>
      </c>
      <c r="AY10" s="12">
        <v>0.68</v>
      </c>
      <c r="AZ10" s="11">
        <v>20</v>
      </c>
      <c r="BA10" s="12">
        <v>0.8</v>
      </c>
      <c r="BB10" s="11">
        <v>5</v>
      </c>
      <c r="BC10" s="12">
        <v>0.2</v>
      </c>
      <c r="BD10" s="11">
        <v>25</v>
      </c>
    </row>
    <row r="11" spans="1:56" ht="15" customHeight="1" x14ac:dyDescent="0.2">
      <c r="A11" t="s">
        <v>50</v>
      </c>
      <c r="B11" s="11">
        <v>5545</v>
      </c>
      <c r="C11" s="12">
        <v>0.39334609999999998</v>
      </c>
      <c r="D11" s="11">
        <v>8535</v>
      </c>
      <c r="E11" s="12">
        <v>0.60544799999999999</v>
      </c>
      <c r="F11" s="11">
        <v>11035</v>
      </c>
      <c r="G11" s="12">
        <v>0.78271970000000002</v>
      </c>
      <c r="H11" s="11">
        <v>12835</v>
      </c>
      <c r="I11" s="12">
        <v>0.91061930000000002</v>
      </c>
      <c r="J11" s="11">
        <v>1260</v>
      </c>
      <c r="K11" s="12">
        <v>8.9380699999999993E-2</v>
      </c>
      <c r="L11" s="11">
        <v>14095</v>
      </c>
      <c r="M11" s="11">
        <v>5720</v>
      </c>
      <c r="N11" s="12">
        <v>0.42054979999999997</v>
      </c>
      <c r="O11" s="11">
        <v>8285</v>
      </c>
      <c r="P11" s="12">
        <v>0.60892250000000003</v>
      </c>
      <c r="Q11" s="11">
        <v>10940</v>
      </c>
      <c r="R11" s="12">
        <v>0.80405700000000002</v>
      </c>
      <c r="S11" s="11">
        <v>12630</v>
      </c>
      <c r="T11" s="12">
        <v>0.92834039999999995</v>
      </c>
      <c r="U11" s="11">
        <v>975</v>
      </c>
      <c r="V11" s="12">
        <v>7.1659600000000004E-2</v>
      </c>
      <c r="W11" s="11">
        <v>13605</v>
      </c>
      <c r="X11" s="11">
        <v>5925</v>
      </c>
      <c r="Y11" s="12">
        <v>0.40579609999999999</v>
      </c>
      <c r="Z11" s="11">
        <v>9370</v>
      </c>
      <c r="AA11" s="12">
        <v>0.64181969999999999</v>
      </c>
      <c r="AB11" s="11">
        <v>12735</v>
      </c>
      <c r="AC11" s="12">
        <v>0.87263630000000003</v>
      </c>
      <c r="AD11" s="11">
        <v>14120</v>
      </c>
      <c r="AE11" s="12">
        <v>0.96738829999999998</v>
      </c>
      <c r="AF11" s="11">
        <v>475</v>
      </c>
      <c r="AG11" s="12">
        <v>3.26117E-2</v>
      </c>
      <c r="AH11" s="11">
        <v>14595</v>
      </c>
      <c r="AI11" s="11">
        <v>4535</v>
      </c>
      <c r="AJ11" s="12">
        <v>0.3126681</v>
      </c>
      <c r="AK11" s="11">
        <v>7715</v>
      </c>
      <c r="AL11" s="12">
        <v>0.53189439999999999</v>
      </c>
      <c r="AM11" s="11">
        <v>10880</v>
      </c>
      <c r="AN11" s="12">
        <v>0.75015520000000002</v>
      </c>
      <c r="AO11" s="11">
        <v>13365</v>
      </c>
      <c r="AP11" s="12">
        <v>0.92166060000000005</v>
      </c>
      <c r="AQ11" s="11">
        <v>1135</v>
      </c>
      <c r="AR11" s="12">
        <v>7.8339400000000003E-2</v>
      </c>
      <c r="AS11" s="11">
        <v>14500</v>
      </c>
      <c r="AT11" s="11">
        <v>4745</v>
      </c>
      <c r="AU11" s="12">
        <v>0.32949020000000001</v>
      </c>
      <c r="AV11" s="11">
        <v>7940</v>
      </c>
      <c r="AW11" s="12">
        <v>0.55153490000000005</v>
      </c>
      <c r="AX11" s="11">
        <v>10860</v>
      </c>
      <c r="AY11" s="12">
        <v>0.75434089999999998</v>
      </c>
      <c r="AZ11" s="11">
        <v>13035</v>
      </c>
      <c r="BA11" s="12">
        <v>0.90519519999999998</v>
      </c>
      <c r="BB11" s="11">
        <v>1365</v>
      </c>
      <c r="BC11" s="12">
        <v>9.4804799999999995E-2</v>
      </c>
      <c r="BD11" s="11">
        <v>14400</v>
      </c>
    </row>
    <row r="12" spans="1:56" ht="15" customHeight="1" x14ac:dyDescent="0.2">
      <c r="A12" t="s">
        <v>51</v>
      </c>
      <c r="B12" s="11">
        <v>95</v>
      </c>
      <c r="C12" s="12">
        <v>0.66901409999999994</v>
      </c>
      <c r="D12" s="11">
        <v>115</v>
      </c>
      <c r="E12" s="12">
        <v>0.80281690000000006</v>
      </c>
      <c r="F12" s="11">
        <v>130</v>
      </c>
      <c r="G12" s="12">
        <v>0.90140849999999995</v>
      </c>
      <c r="H12" s="11">
        <v>135</v>
      </c>
      <c r="I12" s="12">
        <v>0.95774649999999995</v>
      </c>
      <c r="J12" s="11">
        <v>5</v>
      </c>
      <c r="K12" s="12">
        <v>4.2253499999999999E-2</v>
      </c>
      <c r="L12" s="11">
        <v>140</v>
      </c>
      <c r="M12" s="11">
        <v>100</v>
      </c>
      <c r="N12" s="12" t="s">
        <v>29</v>
      </c>
      <c r="O12" s="11">
        <v>120</v>
      </c>
      <c r="P12" s="12" t="s">
        <v>29</v>
      </c>
      <c r="Q12" s="11">
        <v>135</v>
      </c>
      <c r="R12" s="12" t="s">
        <v>29</v>
      </c>
      <c r="S12" s="11">
        <v>145</v>
      </c>
      <c r="T12" s="12" t="s">
        <v>29</v>
      </c>
      <c r="U12" s="11" t="s">
        <v>29</v>
      </c>
      <c r="V12" s="12" t="s">
        <v>29</v>
      </c>
      <c r="W12" s="11">
        <v>145</v>
      </c>
      <c r="X12" s="11">
        <v>95</v>
      </c>
      <c r="Y12" s="12" t="s">
        <v>29</v>
      </c>
      <c r="Z12" s="11">
        <v>120</v>
      </c>
      <c r="AA12" s="12" t="s">
        <v>29</v>
      </c>
      <c r="AB12" s="11">
        <v>135</v>
      </c>
      <c r="AC12" s="12" t="s">
        <v>29</v>
      </c>
      <c r="AD12" s="11">
        <v>140</v>
      </c>
      <c r="AE12" s="12" t="s">
        <v>29</v>
      </c>
      <c r="AF12" s="11" t="s">
        <v>29</v>
      </c>
      <c r="AG12" s="12" t="s">
        <v>29</v>
      </c>
      <c r="AH12" s="11">
        <v>140</v>
      </c>
      <c r="AI12" s="11">
        <v>60</v>
      </c>
      <c r="AJ12" s="12" t="s">
        <v>29</v>
      </c>
      <c r="AK12" s="11">
        <v>65</v>
      </c>
      <c r="AL12" s="12" t="s">
        <v>29</v>
      </c>
      <c r="AM12" s="11">
        <v>85</v>
      </c>
      <c r="AN12" s="12" t="s">
        <v>29</v>
      </c>
      <c r="AO12" s="11">
        <v>90</v>
      </c>
      <c r="AP12" s="12" t="s">
        <v>29</v>
      </c>
      <c r="AQ12" s="11" t="s">
        <v>29</v>
      </c>
      <c r="AR12" s="12" t="s">
        <v>29</v>
      </c>
      <c r="AS12" s="11">
        <v>90</v>
      </c>
      <c r="AT12" s="11">
        <v>65</v>
      </c>
      <c r="AU12" s="12">
        <v>0.55371899999999996</v>
      </c>
      <c r="AV12" s="11">
        <v>90</v>
      </c>
      <c r="AW12" s="12">
        <v>0.74380170000000001</v>
      </c>
      <c r="AX12" s="11">
        <v>100</v>
      </c>
      <c r="AY12" s="12">
        <v>0.83471070000000003</v>
      </c>
      <c r="AZ12" s="11">
        <v>110</v>
      </c>
      <c r="BA12" s="12">
        <v>0.90082640000000003</v>
      </c>
      <c r="BB12" s="11">
        <v>10</v>
      </c>
      <c r="BC12" s="12">
        <v>9.9173600000000001E-2</v>
      </c>
      <c r="BD12" s="11">
        <v>120</v>
      </c>
    </row>
    <row r="13" spans="1:56" ht="15" customHeight="1" x14ac:dyDescent="0.2">
      <c r="A13" t="s">
        <v>52</v>
      </c>
      <c r="B13" s="11">
        <v>50</v>
      </c>
      <c r="C13" s="12">
        <v>0.36923080000000003</v>
      </c>
      <c r="D13" s="11">
        <v>65</v>
      </c>
      <c r="E13" s="12">
        <v>0.50769229999999999</v>
      </c>
      <c r="F13" s="11">
        <v>95</v>
      </c>
      <c r="G13" s="12">
        <v>0.73846149999999999</v>
      </c>
      <c r="H13" s="11">
        <v>115</v>
      </c>
      <c r="I13" s="12">
        <v>0.89230770000000004</v>
      </c>
      <c r="J13" s="11">
        <v>15</v>
      </c>
      <c r="K13" s="12">
        <v>0.1076923</v>
      </c>
      <c r="L13" s="11">
        <v>130</v>
      </c>
      <c r="M13" s="11">
        <v>50</v>
      </c>
      <c r="N13" s="12" t="s">
        <v>29</v>
      </c>
      <c r="O13" s="11">
        <v>70</v>
      </c>
      <c r="P13" s="12" t="s">
        <v>29</v>
      </c>
      <c r="Q13" s="11">
        <v>95</v>
      </c>
      <c r="R13" s="12" t="s">
        <v>29</v>
      </c>
      <c r="S13" s="11">
        <v>110</v>
      </c>
      <c r="T13" s="12" t="s">
        <v>29</v>
      </c>
      <c r="U13" s="11" t="s">
        <v>29</v>
      </c>
      <c r="V13" s="12" t="s">
        <v>29</v>
      </c>
      <c r="W13" s="11">
        <v>110</v>
      </c>
      <c r="X13" s="11">
        <v>45</v>
      </c>
      <c r="Y13" s="12" t="s">
        <v>29</v>
      </c>
      <c r="Z13" s="11">
        <v>80</v>
      </c>
      <c r="AA13" s="12" t="s">
        <v>29</v>
      </c>
      <c r="AB13" s="11">
        <v>95</v>
      </c>
      <c r="AC13" s="12" t="s">
        <v>29</v>
      </c>
      <c r="AD13" s="11">
        <v>100</v>
      </c>
      <c r="AE13" s="12" t="s">
        <v>29</v>
      </c>
      <c r="AF13" s="11" t="s">
        <v>29</v>
      </c>
      <c r="AG13" s="12" t="s">
        <v>29</v>
      </c>
      <c r="AH13" s="11">
        <v>100</v>
      </c>
      <c r="AI13" s="11">
        <v>40</v>
      </c>
      <c r="AJ13" s="12">
        <v>0.45454549999999999</v>
      </c>
      <c r="AK13" s="11">
        <v>50</v>
      </c>
      <c r="AL13" s="12">
        <v>0.59090909999999996</v>
      </c>
      <c r="AM13" s="11">
        <v>65</v>
      </c>
      <c r="AN13" s="12">
        <v>0.75</v>
      </c>
      <c r="AO13" s="11">
        <v>80</v>
      </c>
      <c r="AP13" s="12">
        <v>0.89772730000000001</v>
      </c>
      <c r="AQ13" s="11">
        <v>10</v>
      </c>
      <c r="AR13" s="12">
        <v>0.10227269999999999</v>
      </c>
      <c r="AS13" s="11">
        <v>90</v>
      </c>
      <c r="AT13" s="11">
        <v>20</v>
      </c>
      <c r="AU13" s="12">
        <v>0.36065570000000002</v>
      </c>
      <c r="AV13" s="11">
        <v>35</v>
      </c>
      <c r="AW13" s="12">
        <v>0.57377049999999996</v>
      </c>
      <c r="AX13" s="11">
        <v>50</v>
      </c>
      <c r="AY13" s="12">
        <v>0.78688519999999995</v>
      </c>
      <c r="AZ13" s="11">
        <v>55</v>
      </c>
      <c r="BA13" s="12">
        <v>0.88524590000000003</v>
      </c>
      <c r="BB13" s="11">
        <v>5</v>
      </c>
      <c r="BC13" s="12">
        <v>0.1147541</v>
      </c>
      <c r="BD13" s="11">
        <v>60</v>
      </c>
    </row>
    <row r="14" spans="1:56" ht="15" customHeight="1" x14ac:dyDescent="0.2">
      <c r="A14" t="s">
        <v>53</v>
      </c>
      <c r="B14" s="11">
        <v>2195</v>
      </c>
      <c r="C14" s="12">
        <v>0.37645849999999997</v>
      </c>
      <c r="D14" s="11">
        <v>3445</v>
      </c>
      <c r="E14" s="12">
        <v>0.59111190000000002</v>
      </c>
      <c r="F14" s="11">
        <v>4450</v>
      </c>
      <c r="G14" s="12">
        <v>0.76389839999999998</v>
      </c>
      <c r="H14" s="11">
        <v>5220</v>
      </c>
      <c r="I14" s="12">
        <v>0.89584759999999997</v>
      </c>
      <c r="J14" s="11">
        <v>605</v>
      </c>
      <c r="K14" s="12">
        <v>0.10415240000000001</v>
      </c>
      <c r="L14" s="11">
        <v>5830</v>
      </c>
      <c r="M14" s="11">
        <v>2445</v>
      </c>
      <c r="N14" s="12">
        <v>0.42747289999999999</v>
      </c>
      <c r="O14" s="11">
        <v>3710</v>
      </c>
      <c r="P14" s="12">
        <v>0.64872419999999997</v>
      </c>
      <c r="Q14" s="11">
        <v>4890</v>
      </c>
      <c r="R14" s="12">
        <v>0.85459629999999998</v>
      </c>
      <c r="S14" s="11">
        <v>5415</v>
      </c>
      <c r="T14" s="12">
        <v>0.94599789999999995</v>
      </c>
      <c r="U14" s="11">
        <v>310</v>
      </c>
      <c r="V14" s="12">
        <v>5.4002099999999997E-2</v>
      </c>
      <c r="W14" s="11">
        <v>5720</v>
      </c>
      <c r="X14" s="11">
        <v>2210</v>
      </c>
      <c r="Y14" s="12">
        <v>0.38836150000000003</v>
      </c>
      <c r="Z14" s="11">
        <v>3685</v>
      </c>
      <c r="AA14" s="12">
        <v>0.64785510000000002</v>
      </c>
      <c r="AB14" s="11">
        <v>5095</v>
      </c>
      <c r="AC14" s="12">
        <v>0.89592119999999997</v>
      </c>
      <c r="AD14" s="11">
        <v>5495</v>
      </c>
      <c r="AE14" s="12">
        <v>0.96642050000000002</v>
      </c>
      <c r="AF14" s="11">
        <v>190</v>
      </c>
      <c r="AG14" s="12">
        <v>3.3579499999999998E-2</v>
      </c>
      <c r="AH14" s="11">
        <v>5690</v>
      </c>
      <c r="AI14" s="11">
        <v>1640</v>
      </c>
      <c r="AJ14" s="12">
        <v>0.28285270000000001</v>
      </c>
      <c r="AK14" s="11">
        <v>2965</v>
      </c>
      <c r="AL14" s="12">
        <v>0.511656</v>
      </c>
      <c r="AM14" s="11">
        <v>4230</v>
      </c>
      <c r="AN14" s="12">
        <v>0.73078920000000003</v>
      </c>
      <c r="AO14" s="11">
        <v>5115</v>
      </c>
      <c r="AP14" s="12">
        <v>0.88292179999999998</v>
      </c>
      <c r="AQ14" s="11">
        <v>680</v>
      </c>
      <c r="AR14" s="12">
        <v>0.11707819999999999</v>
      </c>
      <c r="AS14" s="11">
        <v>5790</v>
      </c>
      <c r="AT14" s="11">
        <v>1580</v>
      </c>
      <c r="AU14" s="12">
        <v>0.26802369999999998</v>
      </c>
      <c r="AV14" s="11">
        <v>3025</v>
      </c>
      <c r="AW14" s="12">
        <v>0.51297709999999996</v>
      </c>
      <c r="AX14" s="11">
        <v>4340</v>
      </c>
      <c r="AY14" s="12">
        <v>0.73604749999999997</v>
      </c>
      <c r="AZ14" s="11">
        <v>5225</v>
      </c>
      <c r="BA14" s="12">
        <v>0.88600509999999999</v>
      </c>
      <c r="BB14" s="11">
        <v>670</v>
      </c>
      <c r="BC14" s="12">
        <v>0.1139949</v>
      </c>
      <c r="BD14" s="11">
        <v>5895</v>
      </c>
    </row>
    <row r="15" spans="1:56" ht="15" customHeight="1" x14ac:dyDescent="0.2">
      <c r="A15" t="s">
        <v>136</v>
      </c>
      <c r="B15" s="11">
        <v>235</v>
      </c>
      <c r="C15" s="12">
        <v>0.31642189999999998</v>
      </c>
      <c r="D15" s="11">
        <v>420</v>
      </c>
      <c r="E15" s="12">
        <v>0.56208279999999999</v>
      </c>
      <c r="F15" s="11">
        <v>605</v>
      </c>
      <c r="G15" s="12">
        <v>0.80640849999999997</v>
      </c>
      <c r="H15" s="11">
        <v>710</v>
      </c>
      <c r="I15" s="12">
        <v>0.94526030000000005</v>
      </c>
      <c r="J15" s="11">
        <v>40</v>
      </c>
      <c r="K15" s="12">
        <v>5.4739700000000002E-2</v>
      </c>
      <c r="L15" s="11">
        <v>750</v>
      </c>
      <c r="M15" s="11">
        <v>400</v>
      </c>
      <c r="N15" s="12">
        <v>0.50187269999999995</v>
      </c>
      <c r="O15" s="11">
        <v>570</v>
      </c>
      <c r="P15" s="12">
        <v>0.71036200000000005</v>
      </c>
      <c r="Q15" s="11">
        <v>730</v>
      </c>
      <c r="R15" s="12">
        <v>0.90886389999999995</v>
      </c>
      <c r="S15" s="11">
        <v>780</v>
      </c>
      <c r="T15" s="12">
        <v>0.97253429999999996</v>
      </c>
      <c r="U15" s="11">
        <v>20</v>
      </c>
      <c r="V15" s="12">
        <v>2.7465699999999999E-2</v>
      </c>
      <c r="W15" s="11">
        <v>800</v>
      </c>
      <c r="X15" s="11">
        <v>470</v>
      </c>
      <c r="Y15" s="12">
        <v>0.55229139999999999</v>
      </c>
      <c r="Z15" s="11">
        <v>680</v>
      </c>
      <c r="AA15" s="12">
        <v>0.79788479999999995</v>
      </c>
      <c r="AB15" s="11">
        <v>815</v>
      </c>
      <c r="AC15" s="12">
        <v>0.95652170000000003</v>
      </c>
      <c r="AD15" s="11">
        <v>840</v>
      </c>
      <c r="AE15" s="12">
        <v>0.98942419999999998</v>
      </c>
      <c r="AF15" s="11">
        <v>10</v>
      </c>
      <c r="AG15" s="12">
        <v>1.05758E-2</v>
      </c>
      <c r="AH15" s="11">
        <v>850</v>
      </c>
      <c r="AI15" s="11">
        <v>255</v>
      </c>
      <c r="AJ15" s="12">
        <v>0.38964989999999999</v>
      </c>
      <c r="AK15" s="11">
        <v>430</v>
      </c>
      <c r="AL15" s="12">
        <v>0.65296799999999999</v>
      </c>
      <c r="AM15" s="11">
        <v>570</v>
      </c>
      <c r="AN15" s="12">
        <v>0.86605779999999999</v>
      </c>
      <c r="AO15" s="11">
        <v>630</v>
      </c>
      <c r="AP15" s="12">
        <v>0.95738199999999996</v>
      </c>
      <c r="AQ15" s="11">
        <v>30</v>
      </c>
      <c r="AR15" s="12">
        <v>4.2618000000000003E-2</v>
      </c>
      <c r="AS15" s="11">
        <v>655</v>
      </c>
      <c r="AT15" s="11">
        <v>270</v>
      </c>
      <c r="AU15" s="12">
        <v>0.49816179999999999</v>
      </c>
      <c r="AV15" s="11">
        <v>405</v>
      </c>
      <c r="AW15" s="12">
        <v>0.7426471</v>
      </c>
      <c r="AX15" s="11">
        <v>500</v>
      </c>
      <c r="AY15" s="12">
        <v>0.91911759999999998</v>
      </c>
      <c r="AZ15" s="11">
        <v>535</v>
      </c>
      <c r="BA15" s="12">
        <v>0.98713240000000002</v>
      </c>
      <c r="BB15" s="11">
        <v>5</v>
      </c>
      <c r="BC15" s="12">
        <v>1.28676E-2</v>
      </c>
      <c r="BD15" s="11">
        <v>545</v>
      </c>
    </row>
    <row r="16" spans="1:56" ht="15" customHeight="1" x14ac:dyDescent="0.2">
      <c r="A16" t="s">
        <v>76</v>
      </c>
      <c r="B16" s="11">
        <v>935</v>
      </c>
      <c r="C16" s="12">
        <v>0.2247596</v>
      </c>
      <c r="D16" s="11">
        <v>2170</v>
      </c>
      <c r="E16" s="12">
        <v>0.52187499999999998</v>
      </c>
      <c r="F16" s="11">
        <v>3310</v>
      </c>
      <c r="G16" s="12">
        <v>0.79615380000000002</v>
      </c>
      <c r="H16" s="11">
        <v>3910</v>
      </c>
      <c r="I16" s="12">
        <v>0.93966349999999998</v>
      </c>
      <c r="J16" s="11">
        <v>250</v>
      </c>
      <c r="K16" s="12">
        <v>6.0336500000000001E-2</v>
      </c>
      <c r="L16" s="11">
        <v>4160</v>
      </c>
      <c r="M16" s="11">
        <v>1345</v>
      </c>
      <c r="N16" s="12">
        <v>0.31587599999999999</v>
      </c>
      <c r="O16" s="11">
        <v>2465</v>
      </c>
      <c r="P16" s="12">
        <v>0.57844059999999997</v>
      </c>
      <c r="Q16" s="11">
        <v>3650</v>
      </c>
      <c r="R16" s="12">
        <v>0.85697509999999999</v>
      </c>
      <c r="S16" s="11">
        <v>4105</v>
      </c>
      <c r="T16" s="12">
        <v>0.96406760000000002</v>
      </c>
      <c r="U16" s="11">
        <v>155</v>
      </c>
      <c r="V16" s="12">
        <v>3.5932400000000003E-2</v>
      </c>
      <c r="W16" s="11">
        <v>4260</v>
      </c>
      <c r="X16" s="11">
        <v>1170</v>
      </c>
      <c r="Y16" s="12">
        <v>0.26890370000000002</v>
      </c>
      <c r="Z16" s="11">
        <v>2520</v>
      </c>
      <c r="AA16" s="12">
        <v>0.57917719999999995</v>
      </c>
      <c r="AB16" s="11">
        <v>3930</v>
      </c>
      <c r="AC16" s="12">
        <v>0.9030108</v>
      </c>
      <c r="AD16" s="11">
        <v>4270</v>
      </c>
      <c r="AE16" s="12">
        <v>0.98161339999999997</v>
      </c>
      <c r="AF16" s="11">
        <v>80</v>
      </c>
      <c r="AG16" s="12">
        <v>1.8386599999999999E-2</v>
      </c>
      <c r="AH16" s="11">
        <v>4350</v>
      </c>
      <c r="AI16" s="11">
        <v>680</v>
      </c>
      <c r="AJ16" s="12">
        <v>0.160689</v>
      </c>
      <c r="AK16" s="11">
        <v>1740</v>
      </c>
      <c r="AL16" s="12">
        <v>0.41080699999999998</v>
      </c>
      <c r="AM16" s="11">
        <v>2930</v>
      </c>
      <c r="AN16" s="12">
        <v>0.69112790000000002</v>
      </c>
      <c r="AO16" s="11">
        <v>3750</v>
      </c>
      <c r="AP16" s="12">
        <v>0.88508730000000002</v>
      </c>
      <c r="AQ16" s="11">
        <v>485</v>
      </c>
      <c r="AR16" s="12">
        <v>0.11491270000000001</v>
      </c>
      <c r="AS16" s="11">
        <v>4240</v>
      </c>
      <c r="AT16" s="11">
        <v>465</v>
      </c>
      <c r="AU16" s="12">
        <v>0.1064464</v>
      </c>
      <c r="AV16" s="11">
        <v>1245</v>
      </c>
      <c r="AW16" s="12">
        <v>0.28607480000000002</v>
      </c>
      <c r="AX16" s="11">
        <v>2390</v>
      </c>
      <c r="AY16" s="12">
        <v>0.54783210000000004</v>
      </c>
      <c r="AZ16" s="11">
        <v>3485</v>
      </c>
      <c r="BA16" s="12">
        <v>0.79926589999999997</v>
      </c>
      <c r="BB16" s="11">
        <v>875</v>
      </c>
      <c r="BC16" s="12">
        <v>0.2007341</v>
      </c>
      <c r="BD16" s="11">
        <v>4360</v>
      </c>
    </row>
    <row r="17" spans="1:56" ht="15" customHeight="1" x14ac:dyDescent="0.2">
      <c r="A17" t="s">
        <v>55</v>
      </c>
      <c r="B17" s="11">
        <v>2570</v>
      </c>
      <c r="C17" s="12">
        <v>0.61259540000000001</v>
      </c>
      <c r="D17" s="11">
        <v>3480</v>
      </c>
      <c r="E17" s="12">
        <v>0.83062979999999997</v>
      </c>
      <c r="F17" s="11">
        <v>3935</v>
      </c>
      <c r="G17" s="12">
        <v>0.93893130000000002</v>
      </c>
      <c r="H17" s="11">
        <v>4110</v>
      </c>
      <c r="I17" s="12">
        <v>0.9804389</v>
      </c>
      <c r="J17" s="11">
        <v>80</v>
      </c>
      <c r="K17" s="12">
        <v>1.9561100000000001E-2</v>
      </c>
      <c r="L17" s="11">
        <v>4190</v>
      </c>
      <c r="M17" s="11">
        <v>2600</v>
      </c>
      <c r="N17" s="12">
        <v>0.59180889999999997</v>
      </c>
      <c r="O17" s="11">
        <v>3535</v>
      </c>
      <c r="P17" s="12">
        <v>0.80432309999999996</v>
      </c>
      <c r="Q17" s="11">
        <v>4180</v>
      </c>
      <c r="R17" s="12">
        <v>0.95062570000000002</v>
      </c>
      <c r="S17" s="11">
        <v>4315</v>
      </c>
      <c r="T17" s="12">
        <v>0.98157000000000005</v>
      </c>
      <c r="U17" s="11">
        <v>80</v>
      </c>
      <c r="V17" s="12">
        <v>1.8429999999999998E-2</v>
      </c>
      <c r="W17" s="11">
        <v>4395</v>
      </c>
      <c r="X17" s="11">
        <v>2700</v>
      </c>
      <c r="Y17" s="12">
        <v>0.57819189999999998</v>
      </c>
      <c r="Z17" s="11">
        <v>3845</v>
      </c>
      <c r="AA17" s="12">
        <v>0.82412169999999996</v>
      </c>
      <c r="AB17" s="11">
        <v>4530</v>
      </c>
      <c r="AC17" s="12">
        <v>0.97043699999999999</v>
      </c>
      <c r="AD17" s="11">
        <v>4625</v>
      </c>
      <c r="AE17" s="12">
        <v>0.99078829999999996</v>
      </c>
      <c r="AF17" s="11">
        <v>45</v>
      </c>
      <c r="AG17" s="12">
        <v>9.2116999999999997E-3</v>
      </c>
      <c r="AH17" s="11">
        <v>4670</v>
      </c>
      <c r="AI17" s="11">
        <v>2515</v>
      </c>
      <c r="AJ17" s="12">
        <v>0.56475869999999995</v>
      </c>
      <c r="AK17" s="11">
        <v>3510</v>
      </c>
      <c r="AL17" s="12">
        <v>0.78742990000000002</v>
      </c>
      <c r="AM17" s="11">
        <v>4140</v>
      </c>
      <c r="AN17" s="12">
        <v>0.92929289999999998</v>
      </c>
      <c r="AO17" s="11">
        <v>4370</v>
      </c>
      <c r="AP17" s="12">
        <v>0.98114480000000004</v>
      </c>
      <c r="AQ17" s="11">
        <v>85</v>
      </c>
      <c r="AR17" s="12">
        <v>1.8855199999999999E-2</v>
      </c>
      <c r="AS17" s="11">
        <v>4455</v>
      </c>
      <c r="AT17" s="11">
        <v>2170</v>
      </c>
      <c r="AU17" s="12">
        <v>0.52800780000000003</v>
      </c>
      <c r="AV17" s="11">
        <v>3150</v>
      </c>
      <c r="AW17" s="12">
        <v>0.76741349999999997</v>
      </c>
      <c r="AX17" s="11">
        <v>3770</v>
      </c>
      <c r="AY17" s="12">
        <v>0.91792499999999999</v>
      </c>
      <c r="AZ17" s="11">
        <v>4015</v>
      </c>
      <c r="BA17" s="12">
        <v>0.97832439999999998</v>
      </c>
      <c r="BB17" s="11">
        <v>90</v>
      </c>
      <c r="BC17" s="12">
        <v>2.16756E-2</v>
      </c>
      <c r="BD17" s="11">
        <v>4105</v>
      </c>
    </row>
    <row r="18" spans="1:56" ht="15" customHeight="1" x14ac:dyDescent="0.2">
      <c r="A18" t="s">
        <v>137</v>
      </c>
      <c r="B18" s="11">
        <v>25</v>
      </c>
      <c r="C18" s="12">
        <v>0.48936170000000001</v>
      </c>
      <c r="D18" s="11">
        <v>30</v>
      </c>
      <c r="E18" s="12">
        <v>0.61702129999999999</v>
      </c>
      <c r="F18" s="11">
        <v>35</v>
      </c>
      <c r="G18" s="12">
        <v>0.78723399999999999</v>
      </c>
      <c r="H18" s="11">
        <v>40</v>
      </c>
      <c r="I18" s="12">
        <v>0.80851059999999997</v>
      </c>
      <c r="J18" s="11">
        <v>10</v>
      </c>
      <c r="K18" s="12">
        <v>0.1914894</v>
      </c>
      <c r="L18" s="11">
        <v>45</v>
      </c>
      <c r="M18" s="11">
        <v>5</v>
      </c>
      <c r="N18" s="12" t="s">
        <v>29</v>
      </c>
      <c r="O18" s="11">
        <v>10</v>
      </c>
      <c r="P18" s="12" t="s">
        <v>29</v>
      </c>
      <c r="Q18" s="11">
        <v>10</v>
      </c>
      <c r="R18" s="12" t="s">
        <v>29</v>
      </c>
      <c r="S18" s="11">
        <v>10</v>
      </c>
      <c r="T18" s="12" t="s">
        <v>29</v>
      </c>
      <c r="U18" s="11" t="s">
        <v>29</v>
      </c>
      <c r="V18" s="12" t="s">
        <v>29</v>
      </c>
      <c r="W18" s="11">
        <v>10</v>
      </c>
      <c r="X18" s="11">
        <v>15</v>
      </c>
      <c r="Y18" s="12">
        <v>0.57142859999999995</v>
      </c>
      <c r="Z18" s="11">
        <v>20</v>
      </c>
      <c r="AA18" s="12">
        <v>0.78571429999999998</v>
      </c>
      <c r="AB18" s="11">
        <v>25</v>
      </c>
      <c r="AC18" s="12">
        <v>0.96428570000000002</v>
      </c>
      <c r="AD18" s="11">
        <v>30</v>
      </c>
      <c r="AE18" s="12">
        <v>1</v>
      </c>
      <c r="AF18" s="11">
        <v>0</v>
      </c>
      <c r="AG18" s="12">
        <v>0</v>
      </c>
      <c r="AH18" s="11">
        <v>30</v>
      </c>
      <c r="AI18" s="11">
        <v>10</v>
      </c>
      <c r="AJ18" s="12">
        <v>0.40740739999999998</v>
      </c>
      <c r="AK18" s="11">
        <v>15</v>
      </c>
      <c r="AL18" s="12">
        <v>0.59259260000000002</v>
      </c>
      <c r="AM18" s="11">
        <v>20</v>
      </c>
      <c r="AN18" s="12">
        <v>0.70370370000000004</v>
      </c>
      <c r="AO18" s="11">
        <v>20</v>
      </c>
      <c r="AP18" s="12">
        <v>0.81481479999999995</v>
      </c>
      <c r="AQ18" s="11">
        <v>5</v>
      </c>
      <c r="AR18" s="12">
        <v>0.18518519999999999</v>
      </c>
      <c r="AS18" s="11">
        <v>25</v>
      </c>
      <c r="AT18" s="11">
        <v>15</v>
      </c>
      <c r="AU18" s="12" t="s">
        <v>29</v>
      </c>
      <c r="AV18" s="11">
        <v>20</v>
      </c>
      <c r="AW18" s="12" t="s">
        <v>29</v>
      </c>
      <c r="AX18" s="11">
        <v>25</v>
      </c>
      <c r="AY18" s="12" t="s">
        <v>29</v>
      </c>
      <c r="AZ18" s="11">
        <v>25</v>
      </c>
      <c r="BA18" s="12" t="s">
        <v>29</v>
      </c>
      <c r="BB18" s="11" t="s">
        <v>29</v>
      </c>
      <c r="BC18" s="12" t="s">
        <v>29</v>
      </c>
      <c r="BD18" s="11">
        <v>25</v>
      </c>
    </row>
    <row r="19" spans="1:56" ht="15" customHeight="1" x14ac:dyDescent="0.2">
      <c r="A19" t="s">
        <v>77</v>
      </c>
      <c r="B19" s="11">
        <v>865</v>
      </c>
      <c r="C19" s="12">
        <v>0.54203259999999998</v>
      </c>
      <c r="D19" s="11">
        <v>1160</v>
      </c>
      <c r="E19" s="12">
        <v>0.72647430000000002</v>
      </c>
      <c r="F19" s="11">
        <v>1345</v>
      </c>
      <c r="G19" s="12">
        <v>0.84316190000000002</v>
      </c>
      <c r="H19" s="11">
        <v>1485</v>
      </c>
      <c r="I19" s="12">
        <v>0.93224589999999996</v>
      </c>
      <c r="J19" s="11">
        <v>110</v>
      </c>
      <c r="K19" s="12">
        <v>6.7754099999999998E-2</v>
      </c>
      <c r="L19" s="11">
        <v>1595</v>
      </c>
      <c r="M19" s="11">
        <v>850</v>
      </c>
      <c r="N19" s="12">
        <v>0.50236409999999998</v>
      </c>
      <c r="O19" s="11">
        <v>1155</v>
      </c>
      <c r="P19" s="12">
        <v>0.68262409999999996</v>
      </c>
      <c r="Q19" s="11">
        <v>1440</v>
      </c>
      <c r="R19" s="12">
        <v>0.84988180000000002</v>
      </c>
      <c r="S19" s="11">
        <v>1590</v>
      </c>
      <c r="T19" s="12">
        <v>0.93912530000000005</v>
      </c>
      <c r="U19" s="11">
        <v>105</v>
      </c>
      <c r="V19" s="12">
        <v>6.0874699999999997E-2</v>
      </c>
      <c r="W19" s="11">
        <v>1690</v>
      </c>
      <c r="X19" s="11">
        <v>740</v>
      </c>
      <c r="Y19" s="12">
        <v>0.4906915</v>
      </c>
      <c r="Z19" s="11">
        <v>1080</v>
      </c>
      <c r="AA19" s="12">
        <v>0.71808510000000003</v>
      </c>
      <c r="AB19" s="11">
        <v>1385</v>
      </c>
      <c r="AC19" s="12">
        <v>0.91954789999999997</v>
      </c>
      <c r="AD19" s="11">
        <v>1460</v>
      </c>
      <c r="AE19" s="12">
        <v>0.97074470000000002</v>
      </c>
      <c r="AF19" s="11">
        <v>45</v>
      </c>
      <c r="AG19" s="12">
        <v>2.9255300000000001E-2</v>
      </c>
      <c r="AH19" s="11">
        <v>1505</v>
      </c>
      <c r="AI19" s="11">
        <v>680</v>
      </c>
      <c r="AJ19" s="12">
        <v>0.44980179999999997</v>
      </c>
      <c r="AK19" s="11">
        <v>1035</v>
      </c>
      <c r="AL19" s="12">
        <v>0.68428009999999995</v>
      </c>
      <c r="AM19" s="11">
        <v>1255</v>
      </c>
      <c r="AN19" s="12">
        <v>0.82760900000000004</v>
      </c>
      <c r="AO19" s="11">
        <v>1395</v>
      </c>
      <c r="AP19" s="12">
        <v>0.92140029999999995</v>
      </c>
      <c r="AQ19" s="11">
        <v>120</v>
      </c>
      <c r="AR19" s="12">
        <v>7.8599699999999995E-2</v>
      </c>
      <c r="AS19" s="11">
        <v>1515</v>
      </c>
      <c r="AT19" s="11">
        <v>640</v>
      </c>
      <c r="AU19" s="12">
        <v>0.37922850000000002</v>
      </c>
      <c r="AV19" s="11">
        <v>1010</v>
      </c>
      <c r="AW19" s="12">
        <v>0.59821959999999996</v>
      </c>
      <c r="AX19" s="11">
        <v>1290</v>
      </c>
      <c r="AY19" s="12">
        <v>0.76498520000000003</v>
      </c>
      <c r="AZ19" s="11">
        <v>1475</v>
      </c>
      <c r="BA19" s="12">
        <v>0.87477740000000004</v>
      </c>
      <c r="BB19" s="11">
        <v>210</v>
      </c>
      <c r="BC19" s="12">
        <v>0.12522259999999999</v>
      </c>
      <c r="BD19" s="11">
        <v>1685</v>
      </c>
    </row>
    <row r="20" spans="1:56" ht="15" customHeight="1" x14ac:dyDescent="0.2">
      <c r="A20" t="s">
        <v>56</v>
      </c>
      <c r="B20" s="11">
        <v>17735</v>
      </c>
      <c r="C20" s="12">
        <v>0.3933721</v>
      </c>
      <c r="D20" s="11">
        <v>30610</v>
      </c>
      <c r="E20" s="12">
        <v>0.67894060000000001</v>
      </c>
      <c r="F20" s="11">
        <v>39245</v>
      </c>
      <c r="G20" s="12">
        <v>0.87048049999999999</v>
      </c>
      <c r="H20" s="11">
        <v>43125</v>
      </c>
      <c r="I20" s="12">
        <v>0.95656799999999997</v>
      </c>
      <c r="J20" s="11">
        <v>1960</v>
      </c>
      <c r="K20" s="12">
        <v>4.3431999999999998E-2</v>
      </c>
      <c r="L20" s="11">
        <v>45080</v>
      </c>
      <c r="M20" s="11">
        <v>20030</v>
      </c>
      <c r="N20" s="12">
        <v>0.4533952</v>
      </c>
      <c r="O20" s="11">
        <v>31030</v>
      </c>
      <c r="P20" s="12">
        <v>0.70230870000000001</v>
      </c>
      <c r="Q20" s="11">
        <v>39990</v>
      </c>
      <c r="R20" s="12">
        <v>0.90518330000000002</v>
      </c>
      <c r="S20" s="11">
        <v>43025</v>
      </c>
      <c r="T20" s="12">
        <v>0.97387959999999996</v>
      </c>
      <c r="U20" s="11">
        <v>1155</v>
      </c>
      <c r="V20" s="12">
        <v>2.6120399999999998E-2</v>
      </c>
      <c r="W20" s="11">
        <v>44180</v>
      </c>
      <c r="X20" s="11">
        <v>16405</v>
      </c>
      <c r="Y20" s="12">
        <v>0.37195850000000003</v>
      </c>
      <c r="Z20" s="11">
        <v>28970</v>
      </c>
      <c r="AA20" s="12">
        <v>0.65688559999999996</v>
      </c>
      <c r="AB20" s="11">
        <v>40090</v>
      </c>
      <c r="AC20" s="12">
        <v>0.90909090000000004</v>
      </c>
      <c r="AD20" s="11">
        <v>43210</v>
      </c>
      <c r="AE20" s="12">
        <v>0.97984079999999996</v>
      </c>
      <c r="AF20" s="11">
        <v>890</v>
      </c>
      <c r="AG20" s="12">
        <v>2.0159199999999999E-2</v>
      </c>
      <c r="AH20" s="11">
        <v>44100</v>
      </c>
      <c r="AI20" s="11">
        <v>14210</v>
      </c>
      <c r="AJ20" s="12">
        <v>0.33038810000000002</v>
      </c>
      <c r="AK20" s="11">
        <v>27505</v>
      </c>
      <c r="AL20" s="12">
        <v>0.63957030000000004</v>
      </c>
      <c r="AM20" s="11">
        <v>36835</v>
      </c>
      <c r="AN20" s="12">
        <v>0.85648849999999999</v>
      </c>
      <c r="AO20" s="11">
        <v>41255</v>
      </c>
      <c r="AP20" s="12">
        <v>0.95928570000000002</v>
      </c>
      <c r="AQ20" s="11">
        <v>1750</v>
      </c>
      <c r="AR20" s="12">
        <v>4.0714300000000002E-2</v>
      </c>
      <c r="AS20" s="11">
        <v>43005</v>
      </c>
      <c r="AT20" s="11">
        <v>13985</v>
      </c>
      <c r="AU20" s="12">
        <v>0.33436139999999998</v>
      </c>
      <c r="AV20" s="11">
        <v>25510</v>
      </c>
      <c r="AW20" s="12">
        <v>0.60990770000000005</v>
      </c>
      <c r="AX20" s="11">
        <v>35135</v>
      </c>
      <c r="AY20" s="12">
        <v>0.84005160000000001</v>
      </c>
      <c r="AZ20" s="11">
        <v>39555</v>
      </c>
      <c r="BA20" s="12">
        <v>0.94567970000000001</v>
      </c>
      <c r="BB20" s="11">
        <v>2270</v>
      </c>
      <c r="BC20" s="12">
        <v>5.4320300000000002E-2</v>
      </c>
      <c r="BD20" s="11">
        <v>41825</v>
      </c>
    </row>
    <row r="21" spans="1:56" ht="15" customHeight="1" x14ac:dyDescent="0.2">
      <c r="A21" t="s">
        <v>57</v>
      </c>
      <c r="B21" s="11">
        <v>150</v>
      </c>
      <c r="C21" s="12">
        <v>0.32461869999999998</v>
      </c>
      <c r="D21" s="11">
        <v>280</v>
      </c>
      <c r="E21" s="12">
        <v>0.61437909999999996</v>
      </c>
      <c r="F21" s="11">
        <v>370</v>
      </c>
      <c r="G21" s="12">
        <v>0.80610020000000004</v>
      </c>
      <c r="H21" s="11">
        <v>425</v>
      </c>
      <c r="I21" s="12">
        <v>0.93028319999999998</v>
      </c>
      <c r="J21" s="11">
        <v>30</v>
      </c>
      <c r="K21" s="12">
        <v>6.9716799999999995E-2</v>
      </c>
      <c r="L21" s="11">
        <v>460</v>
      </c>
      <c r="M21" s="11">
        <v>145</v>
      </c>
      <c r="N21" s="12">
        <v>0.37859009999999998</v>
      </c>
      <c r="O21" s="11">
        <v>255</v>
      </c>
      <c r="P21" s="12">
        <v>0.66318540000000004</v>
      </c>
      <c r="Q21" s="11">
        <v>350</v>
      </c>
      <c r="R21" s="12">
        <v>0.91906010000000005</v>
      </c>
      <c r="S21" s="11">
        <v>375</v>
      </c>
      <c r="T21" s="12">
        <v>0.97650130000000002</v>
      </c>
      <c r="U21" s="11">
        <v>10</v>
      </c>
      <c r="V21" s="12">
        <v>2.3498700000000001E-2</v>
      </c>
      <c r="W21" s="11">
        <v>385</v>
      </c>
      <c r="X21" s="11">
        <v>150</v>
      </c>
      <c r="Y21" s="12" t="s">
        <v>29</v>
      </c>
      <c r="Z21" s="11">
        <v>290</v>
      </c>
      <c r="AA21" s="12" t="s">
        <v>29</v>
      </c>
      <c r="AB21" s="11">
        <v>380</v>
      </c>
      <c r="AC21" s="12" t="s">
        <v>29</v>
      </c>
      <c r="AD21" s="11">
        <v>400</v>
      </c>
      <c r="AE21" s="12" t="s">
        <v>29</v>
      </c>
      <c r="AF21" s="11" t="s">
        <v>29</v>
      </c>
      <c r="AG21" s="12" t="s">
        <v>29</v>
      </c>
      <c r="AH21" s="11">
        <v>400</v>
      </c>
      <c r="AI21" s="11">
        <v>110</v>
      </c>
      <c r="AJ21" s="12">
        <v>0.29365079999999999</v>
      </c>
      <c r="AK21" s="11">
        <v>195</v>
      </c>
      <c r="AL21" s="12">
        <v>0.51851849999999999</v>
      </c>
      <c r="AM21" s="11">
        <v>300</v>
      </c>
      <c r="AN21" s="12">
        <v>0.78835980000000005</v>
      </c>
      <c r="AO21" s="11">
        <v>355</v>
      </c>
      <c r="AP21" s="12">
        <v>0.93650789999999995</v>
      </c>
      <c r="AQ21" s="11">
        <v>25</v>
      </c>
      <c r="AR21" s="12">
        <v>6.3492099999999996E-2</v>
      </c>
      <c r="AS21" s="11">
        <v>380</v>
      </c>
      <c r="AT21" s="11">
        <v>115</v>
      </c>
      <c r="AU21" s="12">
        <v>0.33823530000000002</v>
      </c>
      <c r="AV21" s="11">
        <v>205</v>
      </c>
      <c r="AW21" s="12">
        <v>0.60294119999999995</v>
      </c>
      <c r="AX21" s="11">
        <v>275</v>
      </c>
      <c r="AY21" s="12">
        <v>0.8058824</v>
      </c>
      <c r="AZ21" s="11">
        <v>315</v>
      </c>
      <c r="BA21" s="12">
        <v>0.93235290000000004</v>
      </c>
      <c r="BB21" s="11">
        <v>25</v>
      </c>
      <c r="BC21" s="12">
        <v>6.7647100000000002E-2</v>
      </c>
      <c r="BD21" s="11">
        <v>340</v>
      </c>
    </row>
    <row r="22" spans="1:56" ht="15" customHeight="1" x14ac:dyDescent="0.2">
      <c r="A22" t="s">
        <v>58</v>
      </c>
      <c r="B22" s="11">
        <v>45</v>
      </c>
      <c r="C22" s="12">
        <v>0.1455108</v>
      </c>
      <c r="D22" s="11">
        <v>120</v>
      </c>
      <c r="E22" s="12">
        <v>0.37770900000000002</v>
      </c>
      <c r="F22" s="11">
        <v>200</v>
      </c>
      <c r="G22" s="12">
        <v>0.61919500000000005</v>
      </c>
      <c r="H22" s="11">
        <v>275</v>
      </c>
      <c r="I22" s="12">
        <v>0.85139319999999996</v>
      </c>
      <c r="J22" s="11">
        <v>50</v>
      </c>
      <c r="K22" s="12">
        <v>0.14860680000000001</v>
      </c>
      <c r="L22" s="11">
        <v>325</v>
      </c>
      <c r="M22" s="11">
        <v>105</v>
      </c>
      <c r="N22" s="12">
        <v>0.3269841</v>
      </c>
      <c r="O22" s="11">
        <v>170</v>
      </c>
      <c r="P22" s="12">
        <v>0.53333330000000001</v>
      </c>
      <c r="Q22" s="11">
        <v>255</v>
      </c>
      <c r="R22" s="12">
        <v>0.81587299999999996</v>
      </c>
      <c r="S22" s="11">
        <v>305</v>
      </c>
      <c r="T22" s="12">
        <v>0.96507940000000003</v>
      </c>
      <c r="U22" s="11">
        <v>10</v>
      </c>
      <c r="V22" s="12">
        <v>3.4920600000000003E-2</v>
      </c>
      <c r="W22" s="11">
        <v>315</v>
      </c>
      <c r="X22" s="11">
        <v>55</v>
      </c>
      <c r="Y22" s="12">
        <v>0.2295082</v>
      </c>
      <c r="Z22" s="11">
        <v>115</v>
      </c>
      <c r="AA22" s="12">
        <v>0.4795082</v>
      </c>
      <c r="AB22" s="11">
        <v>210</v>
      </c>
      <c r="AC22" s="12">
        <v>0.85655740000000002</v>
      </c>
      <c r="AD22" s="11">
        <v>240</v>
      </c>
      <c r="AE22" s="12">
        <v>0.97950820000000005</v>
      </c>
      <c r="AF22" s="11">
        <v>5</v>
      </c>
      <c r="AG22" s="12">
        <v>2.0491800000000001E-2</v>
      </c>
      <c r="AH22" s="11">
        <v>245</v>
      </c>
      <c r="AI22" s="11">
        <v>20</v>
      </c>
      <c r="AJ22" s="12">
        <v>0.11702129999999999</v>
      </c>
      <c r="AK22" s="11">
        <v>55</v>
      </c>
      <c r="AL22" s="12">
        <v>0.3031915</v>
      </c>
      <c r="AM22" s="11">
        <v>90</v>
      </c>
      <c r="AN22" s="12">
        <v>0.48936170000000001</v>
      </c>
      <c r="AO22" s="11">
        <v>140</v>
      </c>
      <c r="AP22" s="12">
        <v>0.75531910000000002</v>
      </c>
      <c r="AQ22" s="11">
        <v>45</v>
      </c>
      <c r="AR22" s="12">
        <v>0.24468090000000001</v>
      </c>
      <c r="AS22" s="11">
        <v>190</v>
      </c>
      <c r="AT22" s="11">
        <v>20</v>
      </c>
      <c r="AU22" s="12">
        <v>8.4291199999999997E-2</v>
      </c>
      <c r="AV22" s="11">
        <v>75</v>
      </c>
      <c r="AW22" s="12">
        <v>0.28352490000000002</v>
      </c>
      <c r="AX22" s="11">
        <v>130</v>
      </c>
      <c r="AY22" s="12">
        <v>0.5057471</v>
      </c>
      <c r="AZ22" s="11">
        <v>200</v>
      </c>
      <c r="BA22" s="12">
        <v>0.76245209999999997</v>
      </c>
      <c r="BB22" s="11">
        <v>60</v>
      </c>
      <c r="BC22" s="12">
        <v>0.23754790000000001</v>
      </c>
      <c r="BD22" s="11">
        <v>260</v>
      </c>
    </row>
    <row r="23" spans="1:56" ht="15" customHeight="1" x14ac:dyDescent="0.2">
      <c r="A23" t="s">
        <v>59</v>
      </c>
      <c r="B23" s="11">
        <v>90</v>
      </c>
      <c r="C23" s="12">
        <v>0.16036039999999999</v>
      </c>
      <c r="D23" s="11">
        <v>220</v>
      </c>
      <c r="E23" s="12">
        <v>0.39459460000000002</v>
      </c>
      <c r="F23" s="11">
        <v>400</v>
      </c>
      <c r="G23" s="12">
        <v>0.71711709999999995</v>
      </c>
      <c r="H23" s="11">
        <v>505</v>
      </c>
      <c r="I23" s="12">
        <v>0.90810809999999997</v>
      </c>
      <c r="J23" s="11">
        <v>50</v>
      </c>
      <c r="K23" s="12">
        <v>9.1891899999999999E-2</v>
      </c>
      <c r="L23" s="11">
        <v>555</v>
      </c>
      <c r="M23" s="11">
        <v>235</v>
      </c>
      <c r="N23" s="12">
        <v>0.47294589999999997</v>
      </c>
      <c r="O23" s="11">
        <v>365</v>
      </c>
      <c r="P23" s="12">
        <v>0.73346690000000003</v>
      </c>
      <c r="Q23" s="11">
        <v>455</v>
      </c>
      <c r="R23" s="12">
        <v>0.90781559999999994</v>
      </c>
      <c r="S23" s="11">
        <v>490</v>
      </c>
      <c r="T23" s="12">
        <v>0.97795589999999999</v>
      </c>
      <c r="U23" s="11">
        <v>10</v>
      </c>
      <c r="V23" s="12">
        <v>2.20441E-2</v>
      </c>
      <c r="W23" s="11">
        <v>500</v>
      </c>
      <c r="X23" s="11">
        <v>115</v>
      </c>
      <c r="Y23" s="12">
        <v>0.28329300000000002</v>
      </c>
      <c r="Z23" s="11">
        <v>260</v>
      </c>
      <c r="AA23" s="12">
        <v>0.62711859999999997</v>
      </c>
      <c r="AB23" s="11">
        <v>380</v>
      </c>
      <c r="AC23" s="12">
        <v>0.91525420000000002</v>
      </c>
      <c r="AD23" s="11">
        <v>405</v>
      </c>
      <c r="AE23" s="12">
        <v>0.97820819999999997</v>
      </c>
      <c r="AF23" s="11">
        <v>10</v>
      </c>
      <c r="AG23" s="12">
        <v>2.17918E-2</v>
      </c>
      <c r="AH23" s="11">
        <v>415</v>
      </c>
      <c r="AI23" s="11">
        <v>45</v>
      </c>
      <c r="AJ23" s="12">
        <v>0.12737129999999999</v>
      </c>
      <c r="AK23" s="11">
        <v>130</v>
      </c>
      <c r="AL23" s="12">
        <v>0.35230349999999999</v>
      </c>
      <c r="AM23" s="11">
        <v>220</v>
      </c>
      <c r="AN23" s="12">
        <v>0.59349589999999997</v>
      </c>
      <c r="AO23" s="11">
        <v>300</v>
      </c>
      <c r="AP23" s="12">
        <v>0.81029810000000002</v>
      </c>
      <c r="AQ23" s="11">
        <v>70</v>
      </c>
      <c r="AR23" s="12">
        <v>0.18970190000000001</v>
      </c>
      <c r="AS23" s="11">
        <v>370</v>
      </c>
      <c r="AT23" s="11">
        <v>55</v>
      </c>
      <c r="AU23" s="12">
        <v>0.12557080000000001</v>
      </c>
      <c r="AV23" s="11">
        <v>150</v>
      </c>
      <c r="AW23" s="12">
        <v>0.34246579999999999</v>
      </c>
      <c r="AX23" s="11">
        <v>280</v>
      </c>
      <c r="AY23" s="12">
        <v>0.63698630000000001</v>
      </c>
      <c r="AZ23" s="11">
        <v>370</v>
      </c>
      <c r="BA23" s="12">
        <v>0.84931509999999999</v>
      </c>
      <c r="BB23" s="11">
        <v>65</v>
      </c>
      <c r="BC23" s="12">
        <v>0.15068490000000001</v>
      </c>
      <c r="BD23" s="11">
        <v>440</v>
      </c>
    </row>
    <row r="24" spans="1:56" ht="15" customHeight="1" x14ac:dyDescent="0.2">
      <c r="A24" t="s">
        <v>28</v>
      </c>
      <c r="B24" s="11">
        <v>3215</v>
      </c>
      <c r="C24" s="12">
        <v>0.55528679999999997</v>
      </c>
      <c r="D24" s="11">
        <v>4150</v>
      </c>
      <c r="E24" s="12">
        <v>0.71665509999999999</v>
      </c>
      <c r="F24" s="11">
        <v>4935</v>
      </c>
      <c r="G24" s="12">
        <v>0.85245340000000003</v>
      </c>
      <c r="H24" s="11">
        <v>5445</v>
      </c>
      <c r="I24" s="12">
        <v>0.94056669999999998</v>
      </c>
      <c r="J24" s="11">
        <v>345</v>
      </c>
      <c r="K24" s="12">
        <v>5.9433300000000001E-2</v>
      </c>
      <c r="L24" s="11">
        <v>5790</v>
      </c>
      <c r="M24" s="11">
        <v>3515</v>
      </c>
      <c r="N24" s="12">
        <v>0.57448549999999998</v>
      </c>
      <c r="O24" s="11">
        <v>4580</v>
      </c>
      <c r="P24" s="12">
        <v>0.74795820000000002</v>
      </c>
      <c r="Q24" s="11">
        <v>5535</v>
      </c>
      <c r="R24" s="12">
        <v>0.90427959999999996</v>
      </c>
      <c r="S24" s="11">
        <v>5940</v>
      </c>
      <c r="T24" s="12">
        <v>0.97059779999999996</v>
      </c>
      <c r="U24" s="11">
        <v>180</v>
      </c>
      <c r="V24" s="12">
        <v>2.94022E-2</v>
      </c>
      <c r="W24" s="11">
        <v>6120</v>
      </c>
      <c r="X24" s="11">
        <v>3855</v>
      </c>
      <c r="Y24" s="12">
        <v>0.57166150000000004</v>
      </c>
      <c r="Z24" s="11">
        <v>5225</v>
      </c>
      <c r="AA24" s="12">
        <v>0.77456650000000005</v>
      </c>
      <c r="AB24" s="11">
        <v>6330</v>
      </c>
      <c r="AC24" s="12">
        <v>0.93834300000000004</v>
      </c>
      <c r="AD24" s="11">
        <v>6655</v>
      </c>
      <c r="AE24" s="12">
        <v>0.98636429999999997</v>
      </c>
      <c r="AF24" s="11">
        <v>90</v>
      </c>
      <c r="AG24" s="12">
        <v>1.3635700000000001E-2</v>
      </c>
      <c r="AH24" s="11">
        <v>6745</v>
      </c>
      <c r="AI24" s="11">
        <v>3495</v>
      </c>
      <c r="AJ24" s="12">
        <v>0.51216649999999997</v>
      </c>
      <c r="AK24" s="11">
        <v>4665</v>
      </c>
      <c r="AL24" s="12">
        <v>0.68381709999999996</v>
      </c>
      <c r="AM24" s="11">
        <v>5695</v>
      </c>
      <c r="AN24" s="12">
        <v>0.83450599999999997</v>
      </c>
      <c r="AO24" s="11">
        <v>6350</v>
      </c>
      <c r="AP24" s="12">
        <v>0.93110519999999997</v>
      </c>
      <c r="AQ24" s="11">
        <v>470</v>
      </c>
      <c r="AR24" s="12">
        <v>6.8894800000000006E-2</v>
      </c>
      <c r="AS24" s="11">
        <v>6820</v>
      </c>
      <c r="AT24" s="11">
        <v>3750</v>
      </c>
      <c r="AU24" s="12">
        <v>0.53858309999999998</v>
      </c>
      <c r="AV24" s="11">
        <v>5005</v>
      </c>
      <c r="AW24" s="12">
        <v>0.7193562</v>
      </c>
      <c r="AX24" s="11">
        <v>6000</v>
      </c>
      <c r="AY24" s="12">
        <v>0.86190540000000004</v>
      </c>
      <c r="AZ24" s="11">
        <v>6580</v>
      </c>
      <c r="BA24" s="12">
        <v>0.94582549999999999</v>
      </c>
      <c r="BB24" s="11">
        <v>375</v>
      </c>
      <c r="BC24" s="12">
        <v>5.41745E-2</v>
      </c>
      <c r="BD24" s="11">
        <v>6960</v>
      </c>
    </row>
    <row r="25" spans="1:56" ht="15" customHeight="1" x14ac:dyDescent="0.2">
      <c r="A25" t="s">
        <v>30</v>
      </c>
      <c r="B25" s="11">
        <v>60</v>
      </c>
      <c r="C25" s="12" t="s">
        <v>29</v>
      </c>
      <c r="D25" s="11">
        <v>85</v>
      </c>
      <c r="E25" s="12" t="s">
        <v>29</v>
      </c>
      <c r="F25" s="11">
        <v>110</v>
      </c>
      <c r="G25" s="12" t="s">
        <v>29</v>
      </c>
      <c r="H25" s="11">
        <v>130</v>
      </c>
      <c r="I25" s="12" t="s">
        <v>29</v>
      </c>
      <c r="J25" s="11" t="s">
        <v>29</v>
      </c>
      <c r="K25" s="12" t="s">
        <v>29</v>
      </c>
      <c r="L25" s="11">
        <v>135</v>
      </c>
      <c r="M25" s="11">
        <v>85</v>
      </c>
      <c r="N25" s="12">
        <v>0.54716980000000004</v>
      </c>
      <c r="O25" s="11">
        <v>125</v>
      </c>
      <c r="P25" s="12">
        <v>0.77358490000000002</v>
      </c>
      <c r="Q25" s="11">
        <v>140</v>
      </c>
      <c r="R25" s="12">
        <v>0.88050309999999998</v>
      </c>
      <c r="S25" s="11">
        <v>155</v>
      </c>
      <c r="T25" s="12">
        <v>0.96855349999999996</v>
      </c>
      <c r="U25" s="11">
        <v>5</v>
      </c>
      <c r="V25" s="12">
        <v>3.1446500000000002E-2</v>
      </c>
      <c r="W25" s="11">
        <v>160</v>
      </c>
      <c r="X25" s="11">
        <v>50</v>
      </c>
      <c r="Y25" s="12" t="s">
        <v>29</v>
      </c>
      <c r="Z25" s="11">
        <v>85</v>
      </c>
      <c r="AA25" s="12" t="s">
        <v>29</v>
      </c>
      <c r="AB25" s="11">
        <v>105</v>
      </c>
      <c r="AC25" s="12" t="s">
        <v>29</v>
      </c>
      <c r="AD25" s="11">
        <v>110</v>
      </c>
      <c r="AE25" s="12" t="s">
        <v>29</v>
      </c>
      <c r="AF25" s="11" t="s">
        <v>29</v>
      </c>
      <c r="AG25" s="12" t="s">
        <v>29</v>
      </c>
      <c r="AH25" s="11">
        <v>110</v>
      </c>
      <c r="AI25" s="11">
        <v>50</v>
      </c>
      <c r="AJ25" s="12">
        <v>0.38759690000000002</v>
      </c>
      <c r="AK25" s="11">
        <v>70</v>
      </c>
      <c r="AL25" s="12">
        <v>0.55038759999999998</v>
      </c>
      <c r="AM25" s="11">
        <v>95</v>
      </c>
      <c r="AN25" s="12">
        <v>0.72093019999999997</v>
      </c>
      <c r="AO25" s="11">
        <v>115</v>
      </c>
      <c r="AP25" s="12">
        <v>0.89147290000000001</v>
      </c>
      <c r="AQ25" s="11">
        <v>15</v>
      </c>
      <c r="AR25" s="12">
        <v>0.1085271</v>
      </c>
      <c r="AS25" s="11">
        <v>130</v>
      </c>
      <c r="AT25" s="11">
        <v>50</v>
      </c>
      <c r="AU25" s="12" t="s">
        <v>29</v>
      </c>
      <c r="AV25" s="11">
        <v>75</v>
      </c>
      <c r="AW25" s="12" t="s">
        <v>29</v>
      </c>
      <c r="AX25" s="11">
        <v>90</v>
      </c>
      <c r="AY25" s="12" t="s">
        <v>29</v>
      </c>
      <c r="AZ25" s="11">
        <v>100</v>
      </c>
      <c r="BA25" s="12" t="s">
        <v>29</v>
      </c>
      <c r="BB25" s="11" t="s">
        <v>29</v>
      </c>
      <c r="BC25" s="12" t="s">
        <v>29</v>
      </c>
      <c r="BD25" s="11">
        <v>105</v>
      </c>
    </row>
    <row r="26" spans="1:56" ht="15" customHeight="1" x14ac:dyDescent="0.2">
      <c r="A26" t="s">
        <v>32</v>
      </c>
      <c r="B26" s="11">
        <v>110</v>
      </c>
      <c r="C26" s="12" t="s">
        <v>29</v>
      </c>
      <c r="D26" s="11">
        <v>165</v>
      </c>
      <c r="E26" s="12" t="s">
        <v>29</v>
      </c>
      <c r="F26" s="11">
        <v>190</v>
      </c>
      <c r="G26" s="12" t="s">
        <v>29</v>
      </c>
      <c r="H26" s="11">
        <v>200</v>
      </c>
      <c r="I26" s="12" t="s">
        <v>29</v>
      </c>
      <c r="J26" s="11" t="s">
        <v>29</v>
      </c>
      <c r="K26" s="12" t="s">
        <v>29</v>
      </c>
      <c r="L26" s="11">
        <v>205</v>
      </c>
      <c r="M26" s="11">
        <v>130</v>
      </c>
      <c r="N26" s="12">
        <v>0.6898396</v>
      </c>
      <c r="O26" s="11">
        <v>170</v>
      </c>
      <c r="P26" s="12">
        <v>0.89839570000000002</v>
      </c>
      <c r="Q26" s="11">
        <v>185</v>
      </c>
      <c r="R26" s="12">
        <v>0.99465239999999999</v>
      </c>
      <c r="S26" s="11">
        <v>185</v>
      </c>
      <c r="T26" s="12">
        <v>1</v>
      </c>
      <c r="U26" s="11">
        <v>0</v>
      </c>
      <c r="V26" s="12">
        <v>0</v>
      </c>
      <c r="W26" s="11">
        <v>185</v>
      </c>
      <c r="X26" s="11">
        <v>115</v>
      </c>
      <c r="Y26" s="12">
        <v>0.62295080000000003</v>
      </c>
      <c r="Z26" s="11">
        <v>150</v>
      </c>
      <c r="AA26" s="12">
        <v>0.81967210000000001</v>
      </c>
      <c r="AB26" s="11">
        <v>180</v>
      </c>
      <c r="AC26" s="12">
        <v>0.9836066</v>
      </c>
      <c r="AD26" s="11">
        <v>185</v>
      </c>
      <c r="AE26" s="12">
        <v>1</v>
      </c>
      <c r="AF26" s="11">
        <v>0</v>
      </c>
      <c r="AG26" s="12">
        <v>0</v>
      </c>
      <c r="AH26" s="11">
        <v>185</v>
      </c>
      <c r="AI26" s="11">
        <v>95</v>
      </c>
      <c r="AJ26" s="12" t="s">
        <v>29</v>
      </c>
      <c r="AK26" s="11">
        <v>155</v>
      </c>
      <c r="AL26" s="12" t="s">
        <v>29</v>
      </c>
      <c r="AM26" s="11">
        <v>175</v>
      </c>
      <c r="AN26" s="12" t="s">
        <v>29</v>
      </c>
      <c r="AO26" s="11">
        <v>190</v>
      </c>
      <c r="AP26" s="12" t="s">
        <v>29</v>
      </c>
      <c r="AQ26" s="11" t="s">
        <v>29</v>
      </c>
      <c r="AR26" s="12" t="s">
        <v>29</v>
      </c>
      <c r="AS26" s="11">
        <v>190</v>
      </c>
      <c r="AT26" s="11">
        <v>115</v>
      </c>
      <c r="AU26" s="12" t="s">
        <v>29</v>
      </c>
      <c r="AV26" s="11">
        <v>145</v>
      </c>
      <c r="AW26" s="12" t="s">
        <v>29</v>
      </c>
      <c r="AX26" s="11">
        <v>170</v>
      </c>
      <c r="AY26" s="12" t="s">
        <v>29</v>
      </c>
      <c r="AZ26" s="11">
        <v>180</v>
      </c>
      <c r="BA26" s="12" t="s">
        <v>29</v>
      </c>
      <c r="BB26" s="11" t="s">
        <v>29</v>
      </c>
      <c r="BC26" s="12" t="s">
        <v>29</v>
      </c>
      <c r="BD26" s="11">
        <v>185</v>
      </c>
    </row>
    <row r="27" spans="1:56" ht="15" customHeight="1" x14ac:dyDescent="0.2">
      <c r="A27" t="s">
        <v>60</v>
      </c>
      <c r="B27" s="11">
        <v>3580</v>
      </c>
      <c r="C27" s="12">
        <v>0.38290360000000001</v>
      </c>
      <c r="D27" s="11">
        <v>5740</v>
      </c>
      <c r="E27" s="12">
        <v>0.6141008</v>
      </c>
      <c r="F27" s="11">
        <v>7380</v>
      </c>
      <c r="G27" s="12">
        <v>0.78966510000000001</v>
      </c>
      <c r="H27" s="11">
        <v>8605</v>
      </c>
      <c r="I27" s="12">
        <v>0.92083020000000004</v>
      </c>
      <c r="J27" s="11">
        <v>740</v>
      </c>
      <c r="K27" s="12">
        <v>7.9169799999999999E-2</v>
      </c>
      <c r="L27" s="11">
        <v>9345</v>
      </c>
      <c r="M27" s="11">
        <v>4690</v>
      </c>
      <c r="N27" s="12">
        <v>0.50675460000000006</v>
      </c>
      <c r="O27" s="11">
        <v>6520</v>
      </c>
      <c r="P27" s="12">
        <v>0.70485249999999999</v>
      </c>
      <c r="Q27" s="11">
        <v>8135</v>
      </c>
      <c r="R27" s="12">
        <v>0.87928240000000002</v>
      </c>
      <c r="S27" s="11">
        <v>8950</v>
      </c>
      <c r="T27" s="12">
        <v>0.9673619</v>
      </c>
      <c r="U27" s="11">
        <v>300</v>
      </c>
      <c r="V27" s="12">
        <v>3.2638100000000003E-2</v>
      </c>
      <c r="W27" s="11">
        <v>9255</v>
      </c>
      <c r="X27" s="11">
        <v>3500</v>
      </c>
      <c r="Y27" s="12">
        <v>0.40043489999999998</v>
      </c>
      <c r="Z27" s="11">
        <v>5535</v>
      </c>
      <c r="AA27" s="12">
        <v>0.63355459999999997</v>
      </c>
      <c r="AB27" s="11">
        <v>7760</v>
      </c>
      <c r="AC27" s="12">
        <v>0.88784620000000003</v>
      </c>
      <c r="AD27" s="11">
        <v>8485</v>
      </c>
      <c r="AE27" s="12">
        <v>0.97127490000000005</v>
      </c>
      <c r="AF27" s="11">
        <v>250</v>
      </c>
      <c r="AG27" s="12">
        <v>2.87251E-2</v>
      </c>
      <c r="AH27" s="11">
        <v>8740</v>
      </c>
      <c r="AI27" s="11">
        <v>2250</v>
      </c>
      <c r="AJ27" s="12">
        <v>0.25559979999999999</v>
      </c>
      <c r="AK27" s="11">
        <v>4275</v>
      </c>
      <c r="AL27" s="12">
        <v>0.4859579</v>
      </c>
      <c r="AM27" s="11">
        <v>6095</v>
      </c>
      <c r="AN27" s="12">
        <v>0.69323480000000004</v>
      </c>
      <c r="AO27" s="11">
        <v>7570</v>
      </c>
      <c r="AP27" s="12">
        <v>0.86082999999999998</v>
      </c>
      <c r="AQ27" s="11">
        <v>1225</v>
      </c>
      <c r="AR27" s="12">
        <v>0.13916999999999999</v>
      </c>
      <c r="AS27" s="11">
        <v>8795</v>
      </c>
      <c r="AT27" s="11">
        <v>2230</v>
      </c>
      <c r="AU27" s="12">
        <v>0.25732749999999999</v>
      </c>
      <c r="AV27" s="11">
        <v>4000</v>
      </c>
      <c r="AW27" s="12">
        <v>0.46157399999999998</v>
      </c>
      <c r="AX27" s="11">
        <v>5885</v>
      </c>
      <c r="AY27" s="12">
        <v>0.67920610000000003</v>
      </c>
      <c r="AZ27" s="11">
        <v>7340</v>
      </c>
      <c r="BA27" s="12">
        <v>0.84710359999999996</v>
      </c>
      <c r="BB27" s="11">
        <v>1325</v>
      </c>
      <c r="BC27" s="12">
        <v>0.15289639999999999</v>
      </c>
      <c r="BD27" s="11">
        <v>8665</v>
      </c>
    </row>
    <row r="28" spans="1:56" ht="15" customHeight="1" x14ac:dyDescent="0.2">
      <c r="A28" t="s">
        <v>33</v>
      </c>
      <c r="B28" s="11">
        <v>585</v>
      </c>
      <c r="C28" s="12">
        <v>0.51904340000000004</v>
      </c>
      <c r="D28" s="11">
        <v>835</v>
      </c>
      <c r="E28" s="12">
        <v>0.74047830000000003</v>
      </c>
      <c r="F28" s="11">
        <v>1020</v>
      </c>
      <c r="G28" s="12">
        <v>0.90522590000000003</v>
      </c>
      <c r="H28" s="11">
        <v>1110</v>
      </c>
      <c r="I28" s="12">
        <v>0.98405670000000001</v>
      </c>
      <c r="J28" s="11">
        <v>20</v>
      </c>
      <c r="K28" s="12">
        <v>1.5943300000000001E-2</v>
      </c>
      <c r="L28" s="11">
        <v>1130</v>
      </c>
      <c r="M28" s="11">
        <v>575</v>
      </c>
      <c r="N28" s="12">
        <v>0.53925230000000002</v>
      </c>
      <c r="O28" s="11">
        <v>800</v>
      </c>
      <c r="P28" s="12">
        <v>0.74672899999999998</v>
      </c>
      <c r="Q28" s="11">
        <v>955</v>
      </c>
      <c r="R28" s="12">
        <v>0.89439250000000003</v>
      </c>
      <c r="S28" s="11">
        <v>1045</v>
      </c>
      <c r="T28" s="12">
        <v>0.97570089999999998</v>
      </c>
      <c r="U28" s="11">
        <v>25</v>
      </c>
      <c r="V28" s="12">
        <v>2.4299100000000001E-2</v>
      </c>
      <c r="W28" s="11">
        <v>1070</v>
      </c>
      <c r="X28" s="11">
        <v>760</v>
      </c>
      <c r="Y28" s="12">
        <v>0.54297989999999996</v>
      </c>
      <c r="Z28" s="11">
        <v>1090</v>
      </c>
      <c r="AA28" s="12">
        <v>0.7793696</v>
      </c>
      <c r="AB28" s="11">
        <v>1315</v>
      </c>
      <c r="AC28" s="12">
        <v>0.94054439999999995</v>
      </c>
      <c r="AD28" s="11">
        <v>1375</v>
      </c>
      <c r="AE28" s="12">
        <v>0.98638970000000004</v>
      </c>
      <c r="AF28" s="11">
        <v>20</v>
      </c>
      <c r="AG28" s="12">
        <v>1.3610300000000001E-2</v>
      </c>
      <c r="AH28" s="11">
        <v>1395</v>
      </c>
      <c r="AI28" s="11">
        <v>740</v>
      </c>
      <c r="AJ28" s="12">
        <v>0.50478140000000005</v>
      </c>
      <c r="AK28" s="11">
        <v>1000</v>
      </c>
      <c r="AL28" s="12">
        <v>0.6837432</v>
      </c>
      <c r="AM28" s="11">
        <v>1225</v>
      </c>
      <c r="AN28" s="12">
        <v>0.83811480000000005</v>
      </c>
      <c r="AO28" s="11">
        <v>1390</v>
      </c>
      <c r="AP28" s="12">
        <v>0.95081970000000005</v>
      </c>
      <c r="AQ28" s="11">
        <v>70</v>
      </c>
      <c r="AR28" s="12">
        <v>4.9180300000000003E-2</v>
      </c>
      <c r="AS28" s="11">
        <v>1465</v>
      </c>
      <c r="AT28" s="11">
        <v>705</v>
      </c>
      <c r="AU28" s="12">
        <v>0.47446240000000001</v>
      </c>
      <c r="AV28" s="11">
        <v>1040</v>
      </c>
      <c r="AW28" s="12">
        <v>0.69892469999999995</v>
      </c>
      <c r="AX28" s="11">
        <v>1270</v>
      </c>
      <c r="AY28" s="12">
        <v>0.85349459999999999</v>
      </c>
      <c r="AZ28" s="11">
        <v>1425</v>
      </c>
      <c r="BA28" s="12">
        <v>0.95698919999999998</v>
      </c>
      <c r="BB28" s="11">
        <v>65</v>
      </c>
      <c r="BC28" s="12">
        <v>4.3010800000000002E-2</v>
      </c>
      <c r="BD28" s="11">
        <v>1490</v>
      </c>
    </row>
    <row r="29" spans="1:56" ht="15" customHeight="1" x14ac:dyDescent="0.2">
      <c r="A29" t="s">
        <v>78</v>
      </c>
      <c r="B29" s="11">
        <v>1225</v>
      </c>
      <c r="C29" s="12">
        <v>0.25424780000000002</v>
      </c>
      <c r="D29" s="11">
        <v>2475</v>
      </c>
      <c r="E29" s="12">
        <v>0.51326150000000004</v>
      </c>
      <c r="F29" s="11">
        <v>3640</v>
      </c>
      <c r="G29" s="12">
        <v>0.75383339999999999</v>
      </c>
      <c r="H29" s="11">
        <v>4390</v>
      </c>
      <c r="I29" s="12">
        <v>0.9100705</v>
      </c>
      <c r="J29" s="11">
        <v>435</v>
      </c>
      <c r="K29" s="12">
        <v>8.9929499999999996E-2</v>
      </c>
      <c r="L29" s="11">
        <v>4825</v>
      </c>
      <c r="M29" s="11">
        <v>1905</v>
      </c>
      <c r="N29" s="12">
        <v>0.38760159999999999</v>
      </c>
      <c r="O29" s="11">
        <v>3055</v>
      </c>
      <c r="P29" s="12">
        <v>0.62052850000000004</v>
      </c>
      <c r="Q29" s="11">
        <v>4265</v>
      </c>
      <c r="R29" s="12">
        <v>0.86707319999999999</v>
      </c>
      <c r="S29" s="11">
        <v>4695</v>
      </c>
      <c r="T29" s="12">
        <v>0.95426829999999996</v>
      </c>
      <c r="U29" s="11">
        <v>225</v>
      </c>
      <c r="V29" s="12">
        <v>4.57317E-2</v>
      </c>
      <c r="W29" s="11">
        <v>4920</v>
      </c>
      <c r="X29" s="11">
        <v>1785</v>
      </c>
      <c r="Y29" s="12">
        <v>0.34796179999999999</v>
      </c>
      <c r="Z29" s="11">
        <v>3330</v>
      </c>
      <c r="AA29" s="12">
        <v>0.64969770000000004</v>
      </c>
      <c r="AB29" s="11">
        <v>4720</v>
      </c>
      <c r="AC29" s="12">
        <v>0.92061630000000005</v>
      </c>
      <c r="AD29" s="11">
        <v>5025</v>
      </c>
      <c r="AE29" s="12">
        <v>0.97991030000000001</v>
      </c>
      <c r="AF29" s="11">
        <v>105</v>
      </c>
      <c r="AG29" s="12">
        <v>2.0089699999999999E-2</v>
      </c>
      <c r="AH29" s="11">
        <v>5125</v>
      </c>
      <c r="AI29" s="11">
        <v>1120</v>
      </c>
      <c r="AJ29" s="12">
        <v>0.21206369999999999</v>
      </c>
      <c r="AK29" s="11">
        <v>2435</v>
      </c>
      <c r="AL29" s="12">
        <v>0.46225339999999998</v>
      </c>
      <c r="AM29" s="11">
        <v>3790</v>
      </c>
      <c r="AN29" s="12">
        <v>0.71870259999999997</v>
      </c>
      <c r="AO29" s="11">
        <v>4685</v>
      </c>
      <c r="AP29" s="12">
        <v>0.88884669999999999</v>
      </c>
      <c r="AQ29" s="11">
        <v>585</v>
      </c>
      <c r="AR29" s="12">
        <v>0.1111533</v>
      </c>
      <c r="AS29" s="11">
        <v>5270</v>
      </c>
      <c r="AT29" s="11">
        <v>1060</v>
      </c>
      <c r="AU29" s="12">
        <v>0.19996230000000001</v>
      </c>
      <c r="AV29" s="11">
        <v>2450</v>
      </c>
      <c r="AW29" s="12">
        <v>0.46236559999999999</v>
      </c>
      <c r="AX29" s="11">
        <v>3820</v>
      </c>
      <c r="AY29" s="12">
        <v>0.7206188</v>
      </c>
      <c r="AZ29" s="11">
        <v>4730</v>
      </c>
      <c r="BA29" s="12">
        <v>0.89247310000000002</v>
      </c>
      <c r="BB29" s="11">
        <v>570</v>
      </c>
      <c r="BC29" s="12">
        <v>0.10752689999999999</v>
      </c>
      <c r="BD29" s="11">
        <v>5300</v>
      </c>
    </row>
    <row r="30" spans="1:56" ht="15" customHeight="1" x14ac:dyDescent="0.2">
      <c r="A30" t="s">
        <v>61</v>
      </c>
      <c r="B30" s="11">
        <v>415</v>
      </c>
      <c r="C30" s="12">
        <v>0.23376620000000001</v>
      </c>
      <c r="D30" s="11">
        <v>910</v>
      </c>
      <c r="E30" s="12">
        <v>0.51270470000000001</v>
      </c>
      <c r="F30" s="11">
        <v>1400</v>
      </c>
      <c r="G30" s="12">
        <v>0.79051380000000004</v>
      </c>
      <c r="H30" s="11">
        <v>1620</v>
      </c>
      <c r="I30" s="12">
        <v>0.91530210000000001</v>
      </c>
      <c r="J30" s="11">
        <v>150</v>
      </c>
      <c r="K30" s="12">
        <v>8.4697900000000007E-2</v>
      </c>
      <c r="L30" s="11">
        <v>1770</v>
      </c>
      <c r="M30" s="11">
        <v>570</v>
      </c>
      <c r="N30" s="12">
        <v>0.3405147</v>
      </c>
      <c r="O30" s="11">
        <v>1010</v>
      </c>
      <c r="P30" s="12">
        <v>0.60502690000000003</v>
      </c>
      <c r="Q30" s="11">
        <v>1420</v>
      </c>
      <c r="R30" s="12">
        <v>0.84859370000000001</v>
      </c>
      <c r="S30" s="11">
        <v>1585</v>
      </c>
      <c r="T30" s="12">
        <v>0.94733690000000004</v>
      </c>
      <c r="U30" s="11">
        <v>90</v>
      </c>
      <c r="V30" s="12">
        <v>5.2663099999999997E-2</v>
      </c>
      <c r="W30" s="11">
        <v>1670</v>
      </c>
      <c r="X30" s="11">
        <v>455</v>
      </c>
      <c r="Y30" s="12">
        <v>0.31215850000000001</v>
      </c>
      <c r="Z30" s="11">
        <v>920</v>
      </c>
      <c r="AA30" s="12">
        <v>0.62909839999999995</v>
      </c>
      <c r="AB30" s="11">
        <v>1350</v>
      </c>
      <c r="AC30" s="12">
        <v>0.92076499999999994</v>
      </c>
      <c r="AD30" s="11">
        <v>1440</v>
      </c>
      <c r="AE30" s="12">
        <v>0.98224040000000001</v>
      </c>
      <c r="AF30" s="11">
        <v>25</v>
      </c>
      <c r="AG30" s="12">
        <v>1.77596E-2</v>
      </c>
      <c r="AH30" s="11">
        <v>1465</v>
      </c>
      <c r="AI30" s="11">
        <v>300</v>
      </c>
      <c r="AJ30" s="12">
        <v>0.20706369999999999</v>
      </c>
      <c r="AK30" s="11">
        <v>675</v>
      </c>
      <c r="AL30" s="12">
        <v>0.46606649999999999</v>
      </c>
      <c r="AM30" s="11">
        <v>1070</v>
      </c>
      <c r="AN30" s="12">
        <v>0.74030470000000004</v>
      </c>
      <c r="AO30" s="11">
        <v>1305</v>
      </c>
      <c r="AP30" s="12">
        <v>0.90304709999999999</v>
      </c>
      <c r="AQ30" s="11">
        <v>140</v>
      </c>
      <c r="AR30" s="12">
        <v>9.6952899999999995E-2</v>
      </c>
      <c r="AS30" s="11">
        <v>1445</v>
      </c>
      <c r="AT30" s="11">
        <v>220</v>
      </c>
      <c r="AU30" s="12">
        <v>0.1531034</v>
      </c>
      <c r="AV30" s="11">
        <v>585</v>
      </c>
      <c r="AW30" s="12">
        <v>0.40413789999999999</v>
      </c>
      <c r="AX30" s="11">
        <v>955</v>
      </c>
      <c r="AY30" s="12">
        <v>0.65862069999999995</v>
      </c>
      <c r="AZ30" s="11">
        <v>1220</v>
      </c>
      <c r="BA30" s="12">
        <v>0.84068969999999998</v>
      </c>
      <c r="BB30" s="11">
        <v>230</v>
      </c>
      <c r="BC30" s="12">
        <v>0.15931029999999999</v>
      </c>
      <c r="BD30" s="11">
        <v>1450</v>
      </c>
    </row>
    <row r="31" spans="1:56" ht="15" customHeight="1" x14ac:dyDescent="0.2">
      <c r="A31" t="s">
        <v>62</v>
      </c>
      <c r="B31" s="11">
        <v>5765</v>
      </c>
      <c r="C31" s="12">
        <v>0.39149919999999999</v>
      </c>
      <c r="D31" s="11">
        <v>9140</v>
      </c>
      <c r="E31" s="12">
        <v>0.62058659999999999</v>
      </c>
      <c r="F31" s="11">
        <v>11790</v>
      </c>
      <c r="G31" s="12">
        <v>0.80065180000000002</v>
      </c>
      <c r="H31" s="11">
        <v>13650</v>
      </c>
      <c r="I31" s="12">
        <v>0.92680609999999997</v>
      </c>
      <c r="J31" s="11">
        <v>1080</v>
      </c>
      <c r="K31" s="12">
        <v>7.3193900000000006E-2</v>
      </c>
      <c r="L31" s="11">
        <v>14730</v>
      </c>
      <c r="M31" s="11">
        <v>7380</v>
      </c>
      <c r="N31" s="12">
        <v>0.5202736</v>
      </c>
      <c r="O31" s="11">
        <v>9905</v>
      </c>
      <c r="P31" s="12">
        <v>0.69839929999999995</v>
      </c>
      <c r="Q31" s="11">
        <v>12305</v>
      </c>
      <c r="R31" s="12">
        <v>0.86771030000000005</v>
      </c>
      <c r="S31" s="11">
        <v>13505</v>
      </c>
      <c r="T31" s="12">
        <v>0.95218950000000002</v>
      </c>
      <c r="U31" s="11">
        <v>680</v>
      </c>
      <c r="V31" s="12">
        <v>4.7810499999999999E-2</v>
      </c>
      <c r="W31" s="11">
        <v>14180</v>
      </c>
      <c r="X31" s="11">
        <v>5965</v>
      </c>
      <c r="Y31" s="12">
        <v>0.42406139999999998</v>
      </c>
      <c r="Z31" s="11">
        <v>9230</v>
      </c>
      <c r="AA31" s="12">
        <v>0.65628560000000002</v>
      </c>
      <c r="AB31" s="11">
        <v>12625</v>
      </c>
      <c r="AC31" s="12">
        <v>0.89782419999999996</v>
      </c>
      <c r="AD31" s="11">
        <v>13685</v>
      </c>
      <c r="AE31" s="12">
        <v>0.97312290000000001</v>
      </c>
      <c r="AF31" s="11">
        <v>380</v>
      </c>
      <c r="AG31" s="12">
        <v>2.6877100000000001E-2</v>
      </c>
      <c r="AH31" s="11">
        <v>14065</v>
      </c>
      <c r="AI31" s="11">
        <v>4885</v>
      </c>
      <c r="AJ31" s="12">
        <v>0.35682979999999997</v>
      </c>
      <c r="AK31" s="11">
        <v>8165</v>
      </c>
      <c r="AL31" s="12">
        <v>0.59656679999999995</v>
      </c>
      <c r="AM31" s="11">
        <v>10710</v>
      </c>
      <c r="AN31" s="12">
        <v>0.7822498</v>
      </c>
      <c r="AO31" s="11">
        <v>12475</v>
      </c>
      <c r="AP31" s="12">
        <v>0.91139519999999996</v>
      </c>
      <c r="AQ31" s="11">
        <v>1215</v>
      </c>
      <c r="AR31" s="12">
        <v>8.8604799999999997E-2</v>
      </c>
      <c r="AS31" s="11">
        <v>13690</v>
      </c>
      <c r="AT31" s="11">
        <v>3860</v>
      </c>
      <c r="AU31" s="12">
        <v>0.28782449999999998</v>
      </c>
      <c r="AV31" s="11">
        <v>7260</v>
      </c>
      <c r="AW31" s="12">
        <v>0.54162940000000004</v>
      </c>
      <c r="AX31" s="11">
        <v>10265</v>
      </c>
      <c r="AY31" s="12">
        <v>0.76589079999999998</v>
      </c>
      <c r="AZ31" s="11">
        <v>12045</v>
      </c>
      <c r="BA31" s="12">
        <v>0.89861239999999998</v>
      </c>
      <c r="BB31" s="11">
        <v>1360</v>
      </c>
      <c r="BC31" s="12">
        <v>0.10138759999999999</v>
      </c>
      <c r="BD31" s="11">
        <v>13405</v>
      </c>
    </row>
    <row r="32" spans="1:56" ht="15" customHeight="1" x14ac:dyDescent="0.2">
      <c r="A32" t="s">
        <v>35</v>
      </c>
      <c r="B32" s="11">
        <v>135</v>
      </c>
      <c r="C32" s="12">
        <v>0.57805910000000005</v>
      </c>
      <c r="D32" s="11">
        <v>160</v>
      </c>
      <c r="E32" s="12">
        <v>0.67088610000000004</v>
      </c>
      <c r="F32" s="11">
        <v>195</v>
      </c>
      <c r="G32" s="12">
        <v>0.81434600000000001</v>
      </c>
      <c r="H32" s="11">
        <v>220</v>
      </c>
      <c r="I32" s="12">
        <v>0.92405060000000006</v>
      </c>
      <c r="J32" s="11">
        <v>20</v>
      </c>
      <c r="K32" s="12">
        <v>7.59494E-2</v>
      </c>
      <c r="L32" s="11">
        <v>235</v>
      </c>
      <c r="M32" s="11">
        <v>55</v>
      </c>
      <c r="N32" s="12" t="s">
        <v>29</v>
      </c>
      <c r="O32" s="11">
        <v>75</v>
      </c>
      <c r="P32" s="12" t="s">
        <v>29</v>
      </c>
      <c r="Q32" s="11">
        <v>90</v>
      </c>
      <c r="R32" s="12" t="s">
        <v>29</v>
      </c>
      <c r="S32" s="11">
        <v>95</v>
      </c>
      <c r="T32" s="12" t="s">
        <v>29</v>
      </c>
      <c r="U32" s="11" t="s">
        <v>29</v>
      </c>
      <c r="V32" s="12" t="s">
        <v>29</v>
      </c>
      <c r="W32" s="11">
        <v>100</v>
      </c>
      <c r="X32" s="11">
        <v>130</v>
      </c>
      <c r="Y32" s="12" t="s">
        <v>29</v>
      </c>
      <c r="Z32" s="11">
        <v>185</v>
      </c>
      <c r="AA32" s="12" t="s">
        <v>29</v>
      </c>
      <c r="AB32" s="11">
        <v>230</v>
      </c>
      <c r="AC32" s="12" t="s">
        <v>29</v>
      </c>
      <c r="AD32" s="11">
        <v>245</v>
      </c>
      <c r="AE32" s="12" t="s">
        <v>29</v>
      </c>
      <c r="AF32" s="11" t="s">
        <v>29</v>
      </c>
      <c r="AG32" s="12" t="s">
        <v>29</v>
      </c>
      <c r="AH32" s="11">
        <v>245</v>
      </c>
      <c r="AI32" s="11">
        <v>90</v>
      </c>
      <c r="AJ32" s="12">
        <v>0.5027933</v>
      </c>
      <c r="AK32" s="11">
        <v>130</v>
      </c>
      <c r="AL32" s="12">
        <v>0.72067040000000004</v>
      </c>
      <c r="AM32" s="11">
        <v>155</v>
      </c>
      <c r="AN32" s="12">
        <v>0.86592179999999996</v>
      </c>
      <c r="AO32" s="11">
        <v>175</v>
      </c>
      <c r="AP32" s="12">
        <v>0.96648040000000002</v>
      </c>
      <c r="AQ32" s="11">
        <v>5</v>
      </c>
      <c r="AR32" s="12">
        <v>3.3519599999999997E-2</v>
      </c>
      <c r="AS32" s="11">
        <v>180</v>
      </c>
      <c r="AT32" s="11">
        <v>110</v>
      </c>
      <c r="AU32" s="12">
        <v>0.4365079</v>
      </c>
      <c r="AV32" s="11">
        <v>165</v>
      </c>
      <c r="AW32" s="12">
        <v>0.65079370000000003</v>
      </c>
      <c r="AX32" s="11">
        <v>215</v>
      </c>
      <c r="AY32" s="12">
        <v>0.84920629999999997</v>
      </c>
      <c r="AZ32" s="11">
        <v>240</v>
      </c>
      <c r="BA32" s="12">
        <v>0.9484127</v>
      </c>
      <c r="BB32" s="11">
        <v>15</v>
      </c>
      <c r="BC32" s="12">
        <v>5.1587300000000003E-2</v>
      </c>
      <c r="BD32" s="11">
        <v>250</v>
      </c>
    </row>
    <row r="33" spans="1:56" ht="15" customHeight="1" x14ac:dyDescent="0.2">
      <c r="A33" t="s">
        <v>63</v>
      </c>
      <c r="B33" s="11">
        <v>60</v>
      </c>
      <c r="C33" s="12" t="s">
        <v>29</v>
      </c>
      <c r="D33" s="11">
        <v>75</v>
      </c>
      <c r="E33" s="12" t="s">
        <v>29</v>
      </c>
      <c r="F33" s="11">
        <v>85</v>
      </c>
      <c r="G33" s="12" t="s">
        <v>29</v>
      </c>
      <c r="H33" s="11">
        <v>90</v>
      </c>
      <c r="I33" s="12" t="s">
        <v>29</v>
      </c>
      <c r="J33" s="11" t="s">
        <v>29</v>
      </c>
      <c r="K33" s="12" t="s">
        <v>29</v>
      </c>
      <c r="L33" s="11">
        <v>95</v>
      </c>
      <c r="M33" s="11">
        <v>55</v>
      </c>
      <c r="N33" s="12">
        <v>0.82352939999999997</v>
      </c>
      <c r="O33" s="11">
        <v>60</v>
      </c>
      <c r="P33" s="12">
        <v>0.89705880000000005</v>
      </c>
      <c r="Q33" s="11">
        <v>65</v>
      </c>
      <c r="R33" s="12">
        <v>0.97058820000000001</v>
      </c>
      <c r="S33" s="11">
        <v>70</v>
      </c>
      <c r="T33" s="12">
        <v>1</v>
      </c>
      <c r="U33" s="11">
        <v>0</v>
      </c>
      <c r="V33" s="12">
        <v>0</v>
      </c>
      <c r="W33" s="11">
        <v>70</v>
      </c>
      <c r="X33" s="11">
        <v>55</v>
      </c>
      <c r="Y33" s="12">
        <v>0.72</v>
      </c>
      <c r="Z33" s="11">
        <v>70</v>
      </c>
      <c r="AA33" s="12">
        <v>0.90666670000000005</v>
      </c>
      <c r="AB33" s="11">
        <v>70</v>
      </c>
      <c r="AC33" s="12">
        <v>0.94666669999999997</v>
      </c>
      <c r="AD33" s="11">
        <v>75</v>
      </c>
      <c r="AE33" s="12">
        <v>1</v>
      </c>
      <c r="AF33" s="11">
        <v>0</v>
      </c>
      <c r="AG33" s="12">
        <v>0</v>
      </c>
      <c r="AH33" s="11">
        <v>75</v>
      </c>
      <c r="AI33" s="11">
        <v>45</v>
      </c>
      <c r="AJ33" s="12" t="s">
        <v>29</v>
      </c>
      <c r="AK33" s="11">
        <v>65</v>
      </c>
      <c r="AL33" s="12" t="s">
        <v>29</v>
      </c>
      <c r="AM33" s="11">
        <v>75</v>
      </c>
      <c r="AN33" s="12" t="s">
        <v>29</v>
      </c>
      <c r="AO33" s="11">
        <v>85</v>
      </c>
      <c r="AP33" s="12" t="s">
        <v>29</v>
      </c>
      <c r="AQ33" s="11" t="s">
        <v>29</v>
      </c>
      <c r="AR33" s="12" t="s">
        <v>29</v>
      </c>
      <c r="AS33" s="11">
        <v>85</v>
      </c>
      <c r="AT33" s="11">
        <v>65</v>
      </c>
      <c r="AU33" s="12" t="s">
        <v>29</v>
      </c>
      <c r="AV33" s="11">
        <v>85</v>
      </c>
      <c r="AW33" s="12" t="s">
        <v>29</v>
      </c>
      <c r="AX33" s="11">
        <v>85</v>
      </c>
      <c r="AY33" s="12" t="s">
        <v>29</v>
      </c>
      <c r="AZ33" s="11">
        <v>90</v>
      </c>
      <c r="BA33" s="12" t="s">
        <v>29</v>
      </c>
      <c r="BB33" s="11" t="s">
        <v>29</v>
      </c>
      <c r="BC33" s="12" t="s">
        <v>29</v>
      </c>
      <c r="BD33" s="11">
        <v>90</v>
      </c>
    </row>
    <row r="34" spans="1:56" ht="15" customHeight="1" x14ac:dyDescent="0.2">
      <c r="A34" t="s">
        <v>79</v>
      </c>
      <c r="B34" s="11">
        <v>12165</v>
      </c>
      <c r="C34" s="12">
        <v>0.34512599999999999</v>
      </c>
      <c r="D34" s="11">
        <v>18545</v>
      </c>
      <c r="E34" s="12">
        <v>0.52615749999999994</v>
      </c>
      <c r="F34" s="11">
        <v>24045</v>
      </c>
      <c r="G34" s="12">
        <v>0.68222309999999997</v>
      </c>
      <c r="H34" s="11">
        <v>29200</v>
      </c>
      <c r="I34" s="12">
        <v>0.82844419999999996</v>
      </c>
      <c r="J34" s="11">
        <v>6045</v>
      </c>
      <c r="K34" s="12">
        <v>0.17155580000000001</v>
      </c>
      <c r="L34" s="11">
        <v>35250</v>
      </c>
      <c r="M34" s="11">
        <v>12025</v>
      </c>
      <c r="N34" s="12">
        <v>0.36066700000000002</v>
      </c>
      <c r="O34" s="11">
        <v>17510</v>
      </c>
      <c r="P34" s="12">
        <v>0.52523920000000002</v>
      </c>
      <c r="Q34" s="11">
        <v>23955</v>
      </c>
      <c r="R34" s="12">
        <v>0.71845479999999995</v>
      </c>
      <c r="S34" s="11">
        <v>27860</v>
      </c>
      <c r="T34" s="12">
        <v>0.83554779999999995</v>
      </c>
      <c r="U34" s="11">
        <v>5485</v>
      </c>
      <c r="V34" s="12">
        <v>0.16445219999999999</v>
      </c>
      <c r="W34" s="11">
        <v>33340</v>
      </c>
      <c r="X34" s="11">
        <v>13260</v>
      </c>
      <c r="Y34" s="12">
        <v>0.34858840000000002</v>
      </c>
      <c r="Z34" s="11">
        <v>20985</v>
      </c>
      <c r="AA34" s="12">
        <v>0.55165339999999996</v>
      </c>
      <c r="AB34" s="11">
        <v>29700</v>
      </c>
      <c r="AC34" s="12">
        <v>0.78076860000000003</v>
      </c>
      <c r="AD34" s="11">
        <v>33695</v>
      </c>
      <c r="AE34" s="12">
        <v>0.88575780000000004</v>
      </c>
      <c r="AF34" s="11">
        <v>4345</v>
      </c>
      <c r="AG34" s="12">
        <v>0.1142422</v>
      </c>
      <c r="AH34" s="11">
        <v>38040</v>
      </c>
      <c r="AI34" s="11">
        <v>11025</v>
      </c>
      <c r="AJ34" s="12">
        <v>0.28904449999999998</v>
      </c>
      <c r="AK34" s="11">
        <v>17975</v>
      </c>
      <c r="AL34" s="12">
        <v>0.47131319999999999</v>
      </c>
      <c r="AM34" s="11">
        <v>24410</v>
      </c>
      <c r="AN34" s="12">
        <v>0.64005140000000005</v>
      </c>
      <c r="AO34" s="11">
        <v>30195</v>
      </c>
      <c r="AP34" s="12">
        <v>0.79182399999999997</v>
      </c>
      <c r="AQ34" s="11">
        <v>7940</v>
      </c>
      <c r="AR34" s="12">
        <v>0.208176</v>
      </c>
      <c r="AS34" s="11">
        <v>38135</v>
      </c>
      <c r="AT34" s="11">
        <v>11155</v>
      </c>
      <c r="AU34" s="12">
        <v>0.29332740000000002</v>
      </c>
      <c r="AV34" s="11">
        <v>17975</v>
      </c>
      <c r="AW34" s="12">
        <v>0.47255229999999998</v>
      </c>
      <c r="AX34" s="11">
        <v>24025</v>
      </c>
      <c r="AY34" s="12">
        <v>0.63163840000000004</v>
      </c>
      <c r="AZ34" s="11">
        <v>29455</v>
      </c>
      <c r="BA34" s="12">
        <v>0.77442420000000001</v>
      </c>
      <c r="BB34" s="11">
        <v>8580</v>
      </c>
      <c r="BC34" s="12">
        <v>0.22557579999999999</v>
      </c>
      <c r="BD34" s="11">
        <v>38035</v>
      </c>
    </row>
    <row r="35" spans="1:56" ht="15" customHeight="1" x14ac:dyDescent="0.2">
      <c r="A35" t="s">
        <v>64</v>
      </c>
      <c r="B35" s="11">
        <v>465</v>
      </c>
      <c r="C35" s="12">
        <v>0.4247706</v>
      </c>
      <c r="D35" s="11">
        <v>660</v>
      </c>
      <c r="E35" s="12">
        <v>0.60642200000000002</v>
      </c>
      <c r="F35" s="11">
        <v>815</v>
      </c>
      <c r="G35" s="12">
        <v>0.74862390000000001</v>
      </c>
      <c r="H35" s="11">
        <v>940</v>
      </c>
      <c r="I35" s="12">
        <v>0.86422019999999999</v>
      </c>
      <c r="J35" s="11">
        <v>150</v>
      </c>
      <c r="K35" s="12">
        <v>0.13577980000000001</v>
      </c>
      <c r="L35" s="11">
        <v>1090</v>
      </c>
      <c r="M35" s="11">
        <v>435</v>
      </c>
      <c r="N35" s="12">
        <v>0.4428571</v>
      </c>
      <c r="O35" s="11">
        <v>615</v>
      </c>
      <c r="P35" s="12">
        <v>0.62755099999999997</v>
      </c>
      <c r="Q35" s="11">
        <v>820</v>
      </c>
      <c r="R35" s="12">
        <v>0.83469389999999999</v>
      </c>
      <c r="S35" s="11">
        <v>895</v>
      </c>
      <c r="T35" s="12">
        <v>0.91530610000000001</v>
      </c>
      <c r="U35" s="11">
        <v>85</v>
      </c>
      <c r="V35" s="12">
        <v>8.4693900000000003E-2</v>
      </c>
      <c r="W35" s="11">
        <v>980</v>
      </c>
      <c r="X35" s="11">
        <v>380</v>
      </c>
      <c r="Y35" s="12">
        <v>0.39624609999999999</v>
      </c>
      <c r="Z35" s="11">
        <v>625</v>
      </c>
      <c r="AA35" s="12">
        <v>0.65067779999999997</v>
      </c>
      <c r="AB35" s="11">
        <v>880</v>
      </c>
      <c r="AC35" s="12">
        <v>0.91762250000000001</v>
      </c>
      <c r="AD35" s="11">
        <v>940</v>
      </c>
      <c r="AE35" s="12">
        <v>0.97914489999999998</v>
      </c>
      <c r="AF35" s="11">
        <v>20</v>
      </c>
      <c r="AG35" s="12">
        <v>2.0855100000000001E-2</v>
      </c>
      <c r="AH35" s="11">
        <v>960</v>
      </c>
      <c r="AI35" s="11">
        <v>280</v>
      </c>
      <c r="AJ35" s="12">
        <v>0.29350100000000001</v>
      </c>
      <c r="AK35" s="11">
        <v>460</v>
      </c>
      <c r="AL35" s="12">
        <v>0.48218030000000001</v>
      </c>
      <c r="AM35" s="11">
        <v>625</v>
      </c>
      <c r="AN35" s="12">
        <v>0.6551363</v>
      </c>
      <c r="AO35" s="11">
        <v>790</v>
      </c>
      <c r="AP35" s="12">
        <v>0.8301887</v>
      </c>
      <c r="AQ35" s="11">
        <v>160</v>
      </c>
      <c r="AR35" s="12">
        <v>0.1698113</v>
      </c>
      <c r="AS35" s="11">
        <v>955</v>
      </c>
      <c r="AT35" s="11">
        <v>235</v>
      </c>
      <c r="AU35" s="12">
        <v>0.2376636</v>
      </c>
      <c r="AV35" s="11">
        <v>440</v>
      </c>
      <c r="AW35" s="12">
        <v>0.44410880000000003</v>
      </c>
      <c r="AX35" s="11">
        <v>665</v>
      </c>
      <c r="AY35" s="12">
        <v>0.67069489999999998</v>
      </c>
      <c r="AZ35" s="11">
        <v>835</v>
      </c>
      <c r="BA35" s="12">
        <v>0.84189329999999996</v>
      </c>
      <c r="BB35" s="11">
        <v>155</v>
      </c>
      <c r="BC35" s="12">
        <v>0.15810669999999999</v>
      </c>
      <c r="BD35" s="11">
        <v>995</v>
      </c>
    </row>
    <row r="36" spans="1:56" ht="15" customHeight="1" x14ac:dyDescent="0.2">
      <c r="A36" t="s">
        <v>65</v>
      </c>
      <c r="B36" s="11">
        <v>3950</v>
      </c>
      <c r="C36" s="12">
        <v>0.30297679999999999</v>
      </c>
      <c r="D36" s="11">
        <v>6775</v>
      </c>
      <c r="E36" s="12">
        <v>0.51987110000000003</v>
      </c>
      <c r="F36" s="11">
        <v>9560</v>
      </c>
      <c r="G36" s="12">
        <v>0.73346630000000002</v>
      </c>
      <c r="H36" s="11">
        <v>11575</v>
      </c>
      <c r="I36" s="12">
        <v>0.88806200000000002</v>
      </c>
      <c r="J36" s="11">
        <v>1460</v>
      </c>
      <c r="K36" s="12">
        <v>0.111938</v>
      </c>
      <c r="L36" s="11">
        <v>13035</v>
      </c>
      <c r="M36" s="11">
        <v>6595</v>
      </c>
      <c r="N36" s="12">
        <v>0.53699629999999998</v>
      </c>
      <c r="O36" s="11">
        <v>8900</v>
      </c>
      <c r="P36" s="12">
        <v>0.72437929999999995</v>
      </c>
      <c r="Q36" s="11">
        <v>10985</v>
      </c>
      <c r="R36" s="12">
        <v>0.89409850000000002</v>
      </c>
      <c r="S36" s="11">
        <v>11860</v>
      </c>
      <c r="T36" s="12">
        <v>0.96540499999999996</v>
      </c>
      <c r="U36" s="11">
        <v>425</v>
      </c>
      <c r="V36" s="12">
        <v>3.4595000000000001E-2</v>
      </c>
      <c r="W36" s="11">
        <v>12285</v>
      </c>
      <c r="X36" s="11">
        <v>4650</v>
      </c>
      <c r="Y36" s="12">
        <v>0.39856000000000003</v>
      </c>
      <c r="Z36" s="11">
        <v>7460</v>
      </c>
      <c r="AA36" s="12">
        <v>0.63932460000000002</v>
      </c>
      <c r="AB36" s="11">
        <v>10345</v>
      </c>
      <c r="AC36" s="12">
        <v>0.88651749999999996</v>
      </c>
      <c r="AD36" s="11">
        <v>11290</v>
      </c>
      <c r="AE36" s="12">
        <v>0.96751520000000002</v>
      </c>
      <c r="AF36" s="11">
        <v>380</v>
      </c>
      <c r="AG36" s="12">
        <v>3.2484800000000001E-2</v>
      </c>
      <c r="AH36" s="11">
        <v>11665</v>
      </c>
      <c r="AI36" s="11">
        <v>3240</v>
      </c>
      <c r="AJ36" s="12">
        <v>0.28401019999999999</v>
      </c>
      <c r="AK36" s="11">
        <v>5820</v>
      </c>
      <c r="AL36" s="12">
        <v>0.51048150000000003</v>
      </c>
      <c r="AM36" s="11">
        <v>8260</v>
      </c>
      <c r="AN36" s="12">
        <v>0.72467329999999996</v>
      </c>
      <c r="AO36" s="11">
        <v>9955</v>
      </c>
      <c r="AP36" s="12">
        <v>0.8732567</v>
      </c>
      <c r="AQ36" s="11">
        <v>1445</v>
      </c>
      <c r="AR36" s="12">
        <v>0.1267433</v>
      </c>
      <c r="AS36" s="11">
        <v>11400</v>
      </c>
      <c r="AT36" s="11">
        <v>3135</v>
      </c>
      <c r="AU36" s="12">
        <v>0.27671790000000002</v>
      </c>
      <c r="AV36" s="11">
        <v>5545</v>
      </c>
      <c r="AW36" s="12">
        <v>0.48993110000000001</v>
      </c>
      <c r="AX36" s="11">
        <v>7815</v>
      </c>
      <c r="AY36" s="12">
        <v>0.69024909999999995</v>
      </c>
      <c r="AZ36" s="11">
        <v>9630</v>
      </c>
      <c r="BA36" s="12">
        <v>0.85046809999999995</v>
      </c>
      <c r="BB36" s="11">
        <v>1695</v>
      </c>
      <c r="BC36" s="12">
        <v>0.1495319</v>
      </c>
      <c r="BD36" s="11">
        <v>11320</v>
      </c>
    </row>
    <row r="37" spans="1:56" ht="15" customHeight="1" x14ac:dyDescent="0.2">
      <c r="A37" t="s">
        <v>66</v>
      </c>
      <c r="B37" s="11">
        <v>4070</v>
      </c>
      <c r="C37" s="12">
        <v>0.55273519999999998</v>
      </c>
      <c r="D37" s="11">
        <v>5930</v>
      </c>
      <c r="E37" s="12">
        <v>0.8048052</v>
      </c>
      <c r="F37" s="11">
        <v>6830</v>
      </c>
      <c r="G37" s="12">
        <v>0.92724309999999999</v>
      </c>
      <c r="H37" s="11">
        <v>7230</v>
      </c>
      <c r="I37" s="12">
        <v>0.98113209999999995</v>
      </c>
      <c r="J37" s="11">
        <v>140</v>
      </c>
      <c r="K37" s="12">
        <v>1.88679E-2</v>
      </c>
      <c r="L37" s="11">
        <v>7365</v>
      </c>
      <c r="M37" s="11">
        <v>5225</v>
      </c>
      <c r="N37" s="12">
        <v>0.65764290000000003</v>
      </c>
      <c r="O37" s="11">
        <v>6795</v>
      </c>
      <c r="P37" s="12">
        <v>0.8555779</v>
      </c>
      <c r="Q37" s="11">
        <v>7705</v>
      </c>
      <c r="R37" s="12">
        <v>0.97003269999999997</v>
      </c>
      <c r="S37" s="11">
        <v>7865</v>
      </c>
      <c r="T37" s="12">
        <v>0.99017880000000003</v>
      </c>
      <c r="U37" s="11">
        <v>80</v>
      </c>
      <c r="V37" s="12">
        <v>9.8212000000000004E-3</v>
      </c>
      <c r="W37" s="11">
        <v>7940</v>
      </c>
      <c r="X37" s="11">
        <v>4350</v>
      </c>
      <c r="Y37" s="12">
        <v>0.59323879999999996</v>
      </c>
      <c r="Z37" s="11">
        <v>6185</v>
      </c>
      <c r="AA37" s="12">
        <v>0.84323879999999996</v>
      </c>
      <c r="AB37" s="11">
        <v>7130</v>
      </c>
      <c r="AC37" s="12">
        <v>0.97205560000000002</v>
      </c>
      <c r="AD37" s="11">
        <v>7290</v>
      </c>
      <c r="AE37" s="12">
        <v>0.99359319999999995</v>
      </c>
      <c r="AF37" s="11">
        <v>45</v>
      </c>
      <c r="AG37" s="12">
        <v>6.4067999999999998E-3</v>
      </c>
      <c r="AH37" s="11">
        <v>7335</v>
      </c>
      <c r="AI37" s="11">
        <v>4130</v>
      </c>
      <c r="AJ37" s="12">
        <v>0.59713579999999999</v>
      </c>
      <c r="AK37" s="11">
        <v>5705</v>
      </c>
      <c r="AL37" s="12">
        <v>0.82554609999999995</v>
      </c>
      <c r="AM37" s="11">
        <v>6480</v>
      </c>
      <c r="AN37" s="12">
        <v>0.93721969999999999</v>
      </c>
      <c r="AO37" s="11">
        <v>6775</v>
      </c>
      <c r="AP37" s="12">
        <v>0.97989300000000001</v>
      </c>
      <c r="AQ37" s="11">
        <v>140</v>
      </c>
      <c r="AR37" s="12">
        <v>2.0107E-2</v>
      </c>
      <c r="AS37" s="11">
        <v>6915</v>
      </c>
      <c r="AT37" s="11">
        <v>3875</v>
      </c>
      <c r="AU37" s="12">
        <v>0.56989409999999996</v>
      </c>
      <c r="AV37" s="11">
        <v>5590</v>
      </c>
      <c r="AW37" s="12">
        <v>0.82283700000000004</v>
      </c>
      <c r="AX37" s="11">
        <v>6435</v>
      </c>
      <c r="AY37" s="12">
        <v>0.94673339999999995</v>
      </c>
      <c r="AZ37" s="11">
        <v>6700</v>
      </c>
      <c r="BA37" s="12">
        <v>0.98572689999999996</v>
      </c>
      <c r="BB37" s="11">
        <v>95</v>
      </c>
      <c r="BC37" s="12">
        <v>1.42731E-2</v>
      </c>
      <c r="BD37" s="11">
        <v>6795</v>
      </c>
    </row>
    <row r="38" spans="1:56" ht="15" customHeight="1" x14ac:dyDescent="0.2">
      <c r="A38" t="s">
        <v>67</v>
      </c>
      <c r="B38" s="11">
        <v>455</v>
      </c>
      <c r="C38" s="12">
        <v>0.34782610000000003</v>
      </c>
      <c r="D38" s="11">
        <v>875</v>
      </c>
      <c r="E38" s="12">
        <v>0.66590389999999999</v>
      </c>
      <c r="F38" s="11">
        <v>1110</v>
      </c>
      <c r="G38" s="12">
        <v>0.8482075</v>
      </c>
      <c r="H38" s="11">
        <v>1240</v>
      </c>
      <c r="I38" s="12">
        <v>0.9473684</v>
      </c>
      <c r="J38" s="11">
        <v>70</v>
      </c>
      <c r="K38" s="12">
        <v>5.2631600000000001E-2</v>
      </c>
      <c r="L38" s="11">
        <v>1310</v>
      </c>
      <c r="M38" s="11">
        <v>675</v>
      </c>
      <c r="N38" s="12">
        <v>0.48452119999999999</v>
      </c>
      <c r="O38" s="11">
        <v>1010</v>
      </c>
      <c r="P38" s="12">
        <v>0.7278618</v>
      </c>
      <c r="Q38" s="11">
        <v>1305</v>
      </c>
      <c r="R38" s="12">
        <v>0.93808499999999995</v>
      </c>
      <c r="S38" s="11">
        <v>1360</v>
      </c>
      <c r="T38" s="12">
        <v>0.97912169999999998</v>
      </c>
      <c r="U38" s="11">
        <v>30</v>
      </c>
      <c r="V38" s="12">
        <v>2.0878299999999999E-2</v>
      </c>
      <c r="W38" s="11">
        <v>1390</v>
      </c>
      <c r="X38" s="11">
        <v>525</v>
      </c>
      <c r="Y38" s="12">
        <v>0.45691910000000002</v>
      </c>
      <c r="Z38" s="11">
        <v>875</v>
      </c>
      <c r="AA38" s="12">
        <v>0.76153179999999998</v>
      </c>
      <c r="AB38" s="11">
        <v>1090</v>
      </c>
      <c r="AC38" s="12">
        <v>0.94952130000000001</v>
      </c>
      <c r="AD38" s="11">
        <v>1135</v>
      </c>
      <c r="AE38" s="12">
        <v>0.98607480000000003</v>
      </c>
      <c r="AF38" s="11">
        <v>15</v>
      </c>
      <c r="AG38" s="12">
        <v>1.39252E-2</v>
      </c>
      <c r="AH38" s="11">
        <v>1150</v>
      </c>
      <c r="AI38" s="11">
        <v>340</v>
      </c>
      <c r="AJ38" s="12">
        <v>0.31290030000000002</v>
      </c>
      <c r="AK38" s="11">
        <v>705</v>
      </c>
      <c r="AL38" s="12">
        <v>0.64409879999999997</v>
      </c>
      <c r="AM38" s="11">
        <v>925</v>
      </c>
      <c r="AN38" s="12">
        <v>0.84720949999999995</v>
      </c>
      <c r="AO38" s="11">
        <v>1045</v>
      </c>
      <c r="AP38" s="12">
        <v>0.9542543</v>
      </c>
      <c r="AQ38" s="11">
        <v>50</v>
      </c>
      <c r="AR38" s="12">
        <v>4.57457E-2</v>
      </c>
      <c r="AS38" s="11">
        <v>1095</v>
      </c>
      <c r="AT38" s="11">
        <v>380</v>
      </c>
      <c r="AU38" s="12">
        <v>0.43742819999999999</v>
      </c>
      <c r="AV38" s="11">
        <v>595</v>
      </c>
      <c r="AW38" s="12">
        <v>0.68082659999999995</v>
      </c>
      <c r="AX38" s="11">
        <v>745</v>
      </c>
      <c r="AY38" s="12">
        <v>0.85304250000000004</v>
      </c>
      <c r="AZ38" s="11">
        <v>830</v>
      </c>
      <c r="BA38" s="12">
        <v>0.95522390000000001</v>
      </c>
      <c r="BB38" s="11">
        <v>40</v>
      </c>
      <c r="BC38" s="12">
        <v>4.4776099999999999E-2</v>
      </c>
      <c r="BD38" s="11">
        <v>870</v>
      </c>
    </row>
    <row r="39" spans="1:56" ht="15" customHeight="1" x14ac:dyDescent="0.2">
      <c r="A39" t="s">
        <v>138</v>
      </c>
      <c r="B39" s="11">
        <v>55</v>
      </c>
      <c r="C39" s="12">
        <v>0.24242420000000001</v>
      </c>
      <c r="D39" s="11">
        <v>95</v>
      </c>
      <c r="E39" s="12">
        <v>0.41991339999999999</v>
      </c>
      <c r="F39" s="11">
        <v>130</v>
      </c>
      <c r="G39" s="12">
        <v>0.56277060000000001</v>
      </c>
      <c r="H39" s="11">
        <v>170</v>
      </c>
      <c r="I39" s="12">
        <v>0.73160170000000002</v>
      </c>
      <c r="J39" s="11">
        <v>60</v>
      </c>
      <c r="K39" s="12">
        <v>0.26839829999999998</v>
      </c>
      <c r="L39" s="11">
        <v>230</v>
      </c>
      <c r="M39" s="11">
        <v>100</v>
      </c>
      <c r="N39" s="12">
        <v>0.38735180000000002</v>
      </c>
      <c r="O39" s="11">
        <v>140</v>
      </c>
      <c r="P39" s="12">
        <v>0.56126480000000001</v>
      </c>
      <c r="Q39" s="11">
        <v>195</v>
      </c>
      <c r="R39" s="12">
        <v>0.77865609999999996</v>
      </c>
      <c r="S39" s="11">
        <v>225</v>
      </c>
      <c r="T39" s="12">
        <v>0.88142290000000001</v>
      </c>
      <c r="U39" s="11">
        <v>30</v>
      </c>
      <c r="V39" s="12">
        <v>0.1185771</v>
      </c>
      <c r="W39" s="11">
        <v>255</v>
      </c>
      <c r="X39" s="11">
        <v>90</v>
      </c>
      <c r="Y39" s="12">
        <v>0.36666670000000001</v>
      </c>
      <c r="Z39" s="11">
        <v>140</v>
      </c>
      <c r="AA39" s="12">
        <v>0.58750000000000002</v>
      </c>
      <c r="AB39" s="11">
        <v>200</v>
      </c>
      <c r="AC39" s="12">
        <v>0.82916670000000003</v>
      </c>
      <c r="AD39" s="11">
        <v>230</v>
      </c>
      <c r="AE39" s="12">
        <v>0.95416670000000003</v>
      </c>
      <c r="AF39" s="11">
        <v>10</v>
      </c>
      <c r="AG39" s="12">
        <v>4.58333E-2</v>
      </c>
      <c r="AH39" s="11">
        <v>240</v>
      </c>
      <c r="AI39" s="11">
        <v>40</v>
      </c>
      <c r="AJ39" s="12">
        <v>0.1784038</v>
      </c>
      <c r="AK39" s="11">
        <v>75</v>
      </c>
      <c r="AL39" s="12">
        <v>0.3474178</v>
      </c>
      <c r="AM39" s="11">
        <v>110</v>
      </c>
      <c r="AN39" s="12">
        <v>0.50704229999999995</v>
      </c>
      <c r="AO39" s="11">
        <v>155</v>
      </c>
      <c r="AP39" s="12">
        <v>0.72769950000000005</v>
      </c>
      <c r="AQ39" s="11">
        <v>60</v>
      </c>
      <c r="AR39" s="12">
        <v>0.2723005</v>
      </c>
      <c r="AS39" s="11">
        <v>215</v>
      </c>
      <c r="AT39" s="11">
        <v>50</v>
      </c>
      <c r="AU39" s="12">
        <v>0.24170620000000001</v>
      </c>
      <c r="AV39" s="11">
        <v>90</v>
      </c>
      <c r="AW39" s="12">
        <v>0.41706159999999998</v>
      </c>
      <c r="AX39" s="11">
        <v>130</v>
      </c>
      <c r="AY39" s="12">
        <v>0.60663509999999998</v>
      </c>
      <c r="AZ39" s="11">
        <v>165</v>
      </c>
      <c r="BA39" s="12">
        <v>0.77251179999999997</v>
      </c>
      <c r="BB39" s="11">
        <v>50</v>
      </c>
      <c r="BC39" s="12">
        <v>0.2274882</v>
      </c>
      <c r="BD39" s="11">
        <v>210</v>
      </c>
    </row>
    <row r="40" spans="1:56" ht="15" customHeight="1" x14ac:dyDescent="0.2">
      <c r="A40" t="s">
        <v>38</v>
      </c>
      <c r="B40" s="11">
        <v>10110</v>
      </c>
      <c r="C40" s="12">
        <v>0.5381013</v>
      </c>
      <c r="D40" s="11">
        <v>15555</v>
      </c>
      <c r="E40" s="12">
        <v>0.8276926</v>
      </c>
      <c r="F40" s="11">
        <v>18045</v>
      </c>
      <c r="G40" s="12">
        <v>0.96019580000000004</v>
      </c>
      <c r="H40" s="11">
        <v>18660</v>
      </c>
      <c r="I40" s="12">
        <v>0.99292250000000004</v>
      </c>
      <c r="J40" s="11">
        <v>135</v>
      </c>
      <c r="K40" s="12">
        <v>7.0774999999999996E-3</v>
      </c>
      <c r="L40" s="11">
        <v>18790</v>
      </c>
      <c r="M40" s="11">
        <v>11140</v>
      </c>
      <c r="N40" s="12">
        <v>0.61884130000000004</v>
      </c>
      <c r="O40" s="11">
        <v>15210</v>
      </c>
      <c r="P40" s="12">
        <v>0.84480359999999999</v>
      </c>
      <c r="Q40" s="11">
        <v>17480</v>
      </c>
      <c r="R40" s="12">
        <v>0.97094930000000002</v>
      </c>
      <c r="S40" s="11">
        <v>17905</v>
      </c>
      <c r="T40" s="12">
        <v>0.99455649999999995</v>
      </c>
      <c r="U40" s="11">
        <v>100</v>
      </c>
      <c r="V40" s="12">
        <v>5.4435000000000004E-3</v>
      </c>
      <c r="W40" s="11">
        <v>18005</v>
      </c>
      <c r="X40" s="11">
        <v>9980</v>
      </c>
      <c r="Y40" s="12">
        <v>0.592553</v>
      </c>
      <c r="Z40" s="11">
        <v>14355</v>
      </c>
      <c r="AA40" s="12">
        <v>0.85236650000000003</v>
      </c>
      <c r="AB40" s="11">
        <v>16470</v>
      </c>
      <c r="AC40" s="12">
        <v>0.97796780000000005</v>
      </c>
      <c r="AD40" s="11">
        <v>16790</v>
      </c>
      <c r="AE40" s="12">
        <v>0.9969713</v>
      </c>
      <c r="AF40" s="11">
        <v>50</v>
      </c>
      <c r="AG40" s="12">
        <v>3.0287000000000001E-3</v>
      </c>
      <c r="AH40" s="11">
        <v>16840</v>
      </c>
      <c r="AI40" s="11">
        <v>7455</v>
      </c>
      <c r="AJ40" s="12">
        <v>0.45418550000000002</v>
      </c>
      <c r="AK40" s="11">
        <v>12600</v>
      </c>
      <c r="AL40" s="12">
        <v>0.76757649999999999</v>
      </c>
      <c r="AM40" s="11">
        <v>15415</v>
      </c>
      <c r="AN40" s="12">
        <v>0.93925919999999996</v>
      </c>
      <c r="AO40" s="11">
        <v>16245</v>
      </c>
      <c r="AP40" s="12">
        <v>0.98964300000000005</v>
      </c>
      <c r="AQ40" s="11">
        <v>170</v>
      </c>
      <c r="AR40" s="12">
        <v>1.0357E-2</v>
      </c>
      <c r="AS40" s="11">
        <v>16415</v>
      </c>
      <c r="AT40" s="11">
        <v>6810</v>
      </c>
      <c r="AU40" s="12">
        <v>0.4526057</v>
      </c>
      <c r="AV40" s="11">
        <v>11515</v>
      </c>
      <c r="AW40" s="12">
        <v>0.7654879</v>
      </c>
      <c r="AX40" s="11">
        <v>14185</v>
      </c>
      <c r="AY40" s="12">
        <v>0.94283439999999996</v>
      </c>
      <c r="AZ40" s="11">
        <v>14915</v>
      </c>
      <c r="BA40" s="12">
        <v>0.9915581</v>
      </c>
      <c r="BB40" s="11">
        <v>125</v>
      </c>
      <c r="BC40" s="12">
        <v>8.4419000000000004E-3</v>
      </c>
      <c r="BD40" s="11">
        <v>15045</v>
      </c>
    </row>
    <row r="41" spans="1:56" ht="15" customHeight="1" x14ac:dyDescent="0.2">
      <c r="A41" t="s">
        <v>69</v>
      </c>
      <c r="B41" s="11">
        <v>3750</v>
      </c>
      <c r="C41" s="12">
        <v>0.31574069999999999</v>
      </c>
      <c r="D41" s="11">
        <v>6260</v>
      </c>
      <c r="E41" s="12">
        <v>0.52693599999999996</v>
      </c>
      <c r="F41" s="11">
        <v>8555</v>
      </c>
      <c r="G41" s="12">
        <v>0.72020200000000001</v>
      </c>
      <c r="H41" s="11">
        <v>10395</v>
      </c>
      <c r="I41" s="12">
        <v>0.87491580000000002</v>
      </c>
      <c r="J41" s="11">
        <v>1485</v>
      </c>
      <c r="K41" s="12">
        <v>0.12508420000000001</v>
      </c>
      <c r="L41" s="11">
        <v>11880</v>
      </c>
      <c r="M41" s="11">
        <v>4735</v>
      </c>
      <c r="N41" s="12">
        <v>0.40432259999999998</v>
      </c>
      <c r="O41" s="11">
        <v>7105</v>
      </c>
      <c r="P41" s="12">
        <v>0.60678279999999996</v>
      </c>
      <c r="Q41" s="11">
        <v>9350</v>
      </c>
      <c r="R41" s="12">
        <v>0.79873570000000005</v>
      </c>
      <c r="S41" s="11">
        <v>10720</v>
      </c>
      <c r="T41" s="12">
        <v>0.91559880000000005</v>
      </c>
      <c r="U41" s="11">
        <v>990</v>
      </c>
      <c r="V41" s="12">
        <v>8.4401199999999996E-2</v>
      </c>
      <c r="W41" s="11">
        <v>11705</v>
      </c>
      <c r="X41" s="11">
        <v>4665</v>
      </c>
      <c r="Y41" s="12">
        <v>0.37589620000000001</v>
      </c>
      <c r="Z41" s="11">
        <v>7620</v>
      </c>
      <c r="AA41" s="12">
        <v>0.613792</v>
      </c>
      <c r="AB41" s="11">
        <v>10530</v>
      </c>
      <c r="AC41" s="12">
        <v>0.84846529999999998</v>
      </c>
      <c r="AD41" s="11">
        <v>11765</v>
      </c>
      <c r="AE41" s="12">
        <v>0.94771609999999995</v>
      </c>
      <c r="AF41" s="11">
        <v>650</v>
      </c>
      <c r="AG41" s="12">
        <v>5.2283900000000001E-2</v>
      </c>
      <c r="AH41" s="11">
        <v>12415</v>
      </c>
      <c r="AI41" s="11">
        <v>3565</v>
      </c>
      <c r="AJ41" s="12">
        <v>0.28517749999999997</v>
      </c>
      <c r="AK41" s="11">
        <v>6405</v>
      </c>
      <c r="AL41" s="12">
        <v>0.51191240000000005</v>
      </c>
      <c r="AM41" s="11">
        <v>9075</v>
      </c>
      <c r="AN41" s="12">
        <v>0.72545570000000004</v>
      </c>
      <c r="AO41" s="11">
        <v>11050</v>
      </c>
      <c r="AP41" s="12">
        <v>0.88351460000000004</v>
      </c>
      <c r="AQ41" s="11">
        <v>1455</v>
      </c>
      <c r="AR41" s="12">
        <v>0.1164854</v>
      </c>
      <c r="AS41" s="11">
        <v>12510</v>
      </c>
      <c r="AT41" s="11">
        <v>3425</v>
      </c>
      <c r="AU41" s="12">
        <v>0.2778409</v>
      </c>
      <c r="AV41" s="11">
        <v>6310</v>
      </c>
      <c r="AW41" s="12">
        <v>0.51201300000000005</v>
      </c>
      <c r="AX41" s="11">
        <v>8970</v>
      </c>
      <c r="AY41" s="12">
        <v>0.72816559999999997</v>
      </c>
      <c r="AZ41" s="11">
        <v>10915</v>
      </c>
      <c r="BA41" s="12">
        <v>0.88579549999999996</v>
      </c>
      <c r="BB41" s="11">
        <v>1405</v>
      </c>
      <c r="BC41" s="12">
        <v>0.1142045</v>
      </c>
      <c r="BD41" s="11">
        <v>12320</v>
      </c>
    </row>
    <row r="42" spans="1:56" ht="15" customHeight="1" x14ac:dyDescent="0.2">
      <c r="A42" t="s">
        <v>139</v>
      </c>
      <c r="B42" s="11">
        <v>410</v>
      </c>
      <c r="C42" s="12">
        <v>0.2823852</v>
      </c>
      <c r="D42" s="11">
        <v>770</v>
      </c>
      <c r="E42" s="12">
        <v>0.52912950000000003</v>
      </c>
      <c r="F42" s="11">
        <v>1120</v>
      </c>
      <c r="G42" s="12">
        <v>0.76764909999999997</v>
      </c>
      <c r="H42" s="11">
        <v>1315</v>
      </c>
      <c r="I42" s="12">
        <v>0.90198769999999995</v>
      </c>
      <c r="J42" s="11">
        <v>145</v>
      </c>
      <c r="K42" s="12">
        <v>9.8012299999999997E-2</v>
      </c>
      <c r="L42" s="11">
        <v>1460</v>
      </c>
      <c r="M42" s="11">
        <v>500</v>
      </c>
      <c r="N42" s="12">
        <v>0.41680529999999999</v>
      </c>
      <c r="O42" s="11">
        <v>850</v>
      </c>
      <c r="P42" s="12">
        <v>0.70881859999999997</v>
      </c>
      <c r="Q42" s="11">
        <v>1110</v>
      </c>
      <c r="R42" s="12">
        <v>0.92512479999999997</v>
      </c>
      <c r="S42" s="11">
        <v>1180</v>
      </c>
      <c r="T42" s="12">
        <v>0.98086519999999999</v>
      </c>
      <c r="U42" s="11">
        <v>25</v>
      </c>
      <c r="V42" s="12">
        <v>1.91348E-2</v>
      </c>
      <c r="W42" s="11">
        <v>1200</v>
      </c>
      <c r="X42" s="11">
        <v>410</v>
      </c>
      <c r="Y42" s="12">
        <v>0.3306386</v>
      </c>
      <c r="Z42" s="11">
        <v>810</v>
      </c>
      <c r="AA42" s="12">
        <v>0.65319320000000003</v>
      </c>
      <c r="AB42" s="11">
        <v>1145</v>
      </c>
      <c r="AC42" s="12">
        <v>0.92724329999999999</v>
      </c>
      <c r="AD42" s="11">
        <v>1210</v>
      </c>
      <c r="AE42" s="12">
        <v>0.97736460000000003</v>
      </c>
      <c r="AF42" s="11">
        <v>30</v>
      </c>
      <c r="AG42" s="12">
        <v>2.26354E-2</v>
      </c>
      <c r="AH42" s="11">
        <v>1235</v>
      </c>
      <c r="AI42" s="11">
        <v>165</v>
      </c>
      <c r="AJ42" s="12">
        <v>0.13719010000000001</v>
      </c>
      <c r="AK42" s="11">
        <v>435</v>
      </c>
      <c r="AL42" s="12">
        <v>0.35867769999999999</v>
      </c>
      <c r="AM42" s="11">
        <v>730</v>
      </c>
      <c r="AN42" s="12">
        <v>0.6033058</v>
      </c>
      <c r="AO42" s="11">
        <v>1030</v>
      </c>
      <c r="AP42" s="12">
        <v>0.85041319999999998</v>
      </c>
      <c r="AQ42" s="11">
        <v>180</v>
      </c>
      <c r="AR42" s="12">
        <v>0.14958679999999999</v>
      </c>
      <c r="AS42" s="11">
        <v>1210</v>
      </c>
      <c r="AT42" s="11">
        <v>170</v>
      </c>
      <c r="AU42" s="12">
        <v>0.12731310000000001</v>
      </c>
      <c r="AV42" s="11">
        <v>510</v>
      </c>
      <c r="AW42" s="12">
        <v>0.37675799999999998</v>
      </c>
      <c r="AX42" s="11">
        <v>835</v>
      </c>
      <c r="AY42" s="12">
        <v>0.61880089999999999</v>
      </c>
      <c r="AZ42" s="11">
        <v>1110</v>
      </c>
      <c r="BA42" s="12">
        <v>0.82235380000000002</v>
      </c>
      <c r="BB42" s="11">
        <v>240</v>
      </c>
      <c r="BC42" s="12">
        <v>0.1776462</v>
      </c>
      <c r="BD42" s="11">
        <v>1350</v>
      </c>
    </row>
    <row r="43" spans="1:56" ht="15" customHeight="1" x14ac:dyDescent="0.2">
      <c r="A43" t="s">
        <v>70</v>
      </c>
      <c r="B43" s="11">
        <v>1740</v>
      </c>
      <c r="C43" s="12">
        <v>0.25858229999999999</v>
      </c>
      <c r="D43" s="11">
        <v>4080</v>
      </c>
      <c r="E43" s="12">
        <v>0.60603359999999995</v>
      </c>
      <c r="F43" s="11">
        <v>5735</v>
      </c>
      <c r="G43" s="12">
        <v>0.85213260000000002</v>
      </c>
      <c r="H43" s="11">
        <v>6410</v>
      </c>
      <c r="I43" s="12">
        <v>0.95289049999999997</v>
      </c>
      <c r="J43" s="11">
        <v>315</v>
      </c>
      <c r="K43" s="12">
        <v>4.7109499999999999E-2</v>
      </c>
      <c r="L43" s="11">
        <v>6730</v>
      </c>
      <c r="M43" s="11">
        <v>2455</v>
      </c>
      <c r="N43" s="12">
        <v>0.40147179999999999</v>
      </c>
      <c r="O43" s="11">
        <v>4375</v>
      </c>
      <c r="P43" s="12">
        <v>0.71561730000000001</v>
      </c>
      <c r="Q43" s="11">
        <v>5655</v>
      </c>
      <c r="R43" s="12">
        <v>0.92510219999999999</v>
      </c>
      <c r="S43" s="11">
        <v>6005</v>
      </c>
      <c r="T43" s="12">
        <v>0.9818479</v>
      </c>
      <c r="U43" s="11">
        <v>110</v>
      </c>
      <c r="V43" s="12">
        <v>1.8152100000000001E-2</v>
      </c>
      <c r="W43" s="11">
        <v>6115</v>
      </c>
      <c r="X43" s="11">
        <v>1975</v>
      </c>
      <c r="Y43" s="12">
        <v>0.36079650000000002</v>
      </c>
      <c r="Z43" s="11">
        <v>3825</v>
      </c>
      <c r="AA43" s="12">
        <v>0.69875779999999998</v>
      </c>
      <c r="AB43" s="11">
        <v>5195</v>
      </c>
      <c r="AC43" s="12">
        <v>0.9488491</v>
      </c>
      <c r="AD43" s="11">
        <v>5425</v>
      </c>
      <c r="AE43" s="12">
        <v>0.99068319999999999</v>
      </c>
      <c r="AF43" s="11">
        <v>50</v>
      </c>
      <c r="AG43" s="12">
        <v>9.3168000000000001E-3</v>
      </c>
      <c r="AH43" s="11">
        <v>5475</v>
      </c>
      <c r="AI43" s="11">
        <v>925</v>
      </c>
      <c r="AJ43" s="12">
        <v>0.19250780000000001</v>
      </c>
      <c r="AK43" s="11">
        <v>2610</v>
      </c>
      <c r="AL43" s="12">
        <v>0.54276800000000003</v>
      </c>
      <c r="AM43" s="11">
        <v>4000</v>
      </c>
      <c r="AN43" s="12">
        <v>0.83288240000000002</v>
      </c>
      <c r="AO43" s="11">
        <v>4585</v>
      </c>
      <c r="AP43" s="12">
        <v>0.9546306</v>
      </c>
      <c r="AQ43" s="11">
        <v>220</v>
      </c>
      <c r="AR43" s="12">
        <v>4.5369399999999997E-2</v>
      </c>
      <c r="AS43" s="11">
        <v>4805</v>
      </c>
      <c r="AT43" s="11">
        <v>295</v>
      </c>
      <c r="AU43" s="12">
        <v>6.0147300000000001E-2</v>
      </c>
      <c r="AV43" s="11">
        <v>1565</v>
      </c>
      <c r="AW43" s="12">
        <v>0.32037640000000001</v>
      </c>
      <c r="AX43" s="11">
        <v>3175</v>
      </c>
      <c r="AY43" s="12">
        <v>0.64954990000000001</v>
      </c>
      <c r="AZ43" s="11">
        <v>4235</v>
      </c>
      <c r="BA43" s="12">
        <v>0.8668167</v>
      </c>
      <c r="BB43" s="11">
        <v>650</v>
      </c>
      <c r="BC43" s="12">
        <v>0.1331833</v>
      </c>
      <c r="BD43" s="11">
        <v>4890</v>
      </c>
    </row>
    <row r="44" spans="1:56" ht="15" customHeight="1" x14ac:dyDescent="0.2">
      <c r="A44" t="s">
        <v>80</v>
      </c>
      <c r="B44" s="11">
        <v>220</v>
      </c>
      <c r="C44" s="12">
        <v>0.4</v>
      </c>
      <c r="D44" s="11">
        <v>340</v>
      </c>
      <c r="E44" s="12">
        <v>0.62201830000000002</v>
      </c>
      <c r="F44" s="11">
        <v>440</v>
      </c>
      <c r="G44" s="12">
        <v>0.81100919999999999</v>
      </c>
      <c r="H44" s="11">
        <v>485</v>
      </c>
      <c r="I44" s="12">
        <v>0.89357799999999998</v>
      </c>
      <c r="J44" s="11">
        <v>60</v>
      </c>
      <c r="K44" s="12">
        <v>0.106422</v>
      </c>
      <c r="L44" s="11">
        <v>545</v>
      </c>
      <c r="M44" s="11">
        <v>170</v>
      </c>
      <c r="N44" s="12">
        <v>0.35654010000000003</v>
      </c>
      <c r="O44" s="11">
        <v>265</v>
      </c>
      <c r="P44" s="12">
        <v>0.56329110000000004</v>
      </c>
      <c r="Q44" s="11">
        <v>410</v>
      </c>
      <c r="R44" s="12">
        <v>0.86075950000000001</v>
      </c>
      <c r="S44" s="11">
        <v>445</v>
      </c>
      <c r="T44" s="12">
        <v>0.93459919999999996</v>
      </c>
      <c r="U44" s="11">
        <v>30</v>
      </c>
      <c r="V44" s="12">
        <v>6.5400799999999995E-2</v>
      </c>
      <c r="W44" s="11">
        <v>475</v>
      </c>
      <c r="X44" s="11">
        <v>115</v>
      </c>
      <c r="Y44" s="12">
        <v>0.30376340000000002</v>
      </c>
      <c r="Z44" s="11">
        <v>220</v>
      </c>
      <c r="AA44" s="12">
        <v>0.59139779999999997</v>
      </c>
      <c r="AB44" s="11">
        <v>325</v>
      </c>
      <c r="AC44" s="12">
        <v>0.86827960000000004</v>
      </c>
      <c r="AD44" s="11">
        <v>355</v>
      </c>
      <c r="AE44" s="12">
        <v>0.95698919999999998</v>
      </c>
      <c r="AF44" s="11">
        <v>15</v>
      </c>
      <c r="AG44" s="12">
        <v>4.3010800000000002E-2</v>
      </c>
      <c r="AH44" s="11">
        <v>370</v>
      </c>
      <c r="AI44" s="11">
        <v>65</v>
      </c>
      <c r="AJ44" s="12">
        <v>0.35675679999999999</v>
      </c>
      <c r="AK44" s="11">
        <v>115</v>
      </c>
      <c r="AL44" s="12">
        <v>0.61081079999999999</v>
      </c>
      <c r="AM44" s="11">
        <v>160</v>
      </c>
      <c r="AN44" s="12">
        <v>0.85405410000000004</v>
      </c>
      <c r="AO44" s="11">
        <v>175</v>
      </c>
      <c r="AP44" s="12">
        <v>0.95135139999999996</v>
      </c>
      <c r="AQ44" s="11">
        <v>10</v>
      </c>
      <c r="AR44" s="12">
        <v>4.86486E-2</v>
      </c>
      <c r="AS44" s="11">
        <v>185</v>
      </c>
      <c r="AT44" s="11">
        <v>55</v>
      </c>
      <c r="AU44" s="12">
        <v>0.3481013</v>
      </c>
      <c r="AV44" s="11">
        <v>90</v>
      </c>
      <c r="AW44" s="12">
        <v>0.56962029999999997</v>
      </c>
      <c r="AX44" s="11">
        <v>120</v>
      </c>
      <c r="AY44" s="12">
        <v>0.74683540000000004</v>
      </c>
      <c r="AZ44" s="11">
        <v>135</v>
      </c>
      <c r="BA44" s="12">
        <v>0.85443040000000003</v>
      </c>
      <c r="BB44" s="11">
        <v>25</v>
      </c>
      <c r="BC44" s="12">
        <v>0.14556959999999999</v>
      </c>
      <c r="BD44" s="11">
        <v>160</v>
      </c>
    </row>
    <row r="45" spans="1:56" ht="15" customHeight="1" x14ac:dyDescent="0.2">
      <c r="A45" t="s">
        <v>81</v>
      </c>
      <c r="B45" s="11">
        <v>710</v>
      </c>
      <c r="C45" s="12">
        <v>0.44052039999999998</v>
      </c>
      <c r="D45" s="11">
        <v>1125</v>
      </c>
      <c r="E45" s="12">
        <v>0.69640639999999998</v>
      </c>
      <c r="F45" s="11">
        <v>1420</v>
      </c>
      <c r="G45" s="12">
        <v>0.87980170000000002</v>
      </c>
      <c r="H45" s="11">
        <v>1515</v>
      </c>
      <c r="I45" s="12">
        <v>0.93866170000000004</v>
      </c>
      <c r="J45" s="11">
        <v>100</v>
      </c>
      <c r="K45" s="12">
        <v>6.1338299999999998E-2</v>
      </c>
      <c r="L45" s="11">
        <v>1615</v>
      </c>
      <c r="M45" s="11">
        <v>580</v>
      </c>
      <c r="N45" s="12">
        <v>0.37379580000000001</v>
      </c>
      <c r="O45" s="11">
        <v>1010</v>
      </c>
      <c r="P45" s="12">
        <v>0.64804110000000004</v>
      </c>
      <c r="Q45" s="11">
        <v>1355</v>
      </c>
      <c r="R45" s="12">
        <v>0.86962110000000004</v>
      </c>
      <c r="S45" s="11">
        <v>1465</v>
      </c>
      <c r="T45" s="12">
        <v>0.94155429999999996</v>
      </c>
      <c r="U45" s="11">
        <v>90</v>
      </c>
      <c r="V45" s="12">
        <v>5.8445700000000003E-2</v>
      </c>
      <c r="W45" s="11">
        <v>1555</v>
      </c>
      <c r="X45" s="11">
        <v>580</v>
      </c>
      <c r="Y45" s="12">
        <v>0.4238653</v>
      </c>
      <c r="Z45" s="11">
        <v>970</v>
      </c>
      <c r="AA45" s="12">
        <v>0.71010249999999997</v>
      </c>
      <c r="AB45" s="11">
        <v>1285</v>
      </c>
      <c r="AC45" s="12">
        <v>0.94143480000000002</v>
      </c>
      <c r="AD45" s="11">
        <v>1345</v>
      </c>
      <c r="AE45" s="12">
        <v>0.98389459999999995</v>
      </c>
      <c r="AF45" s="11">
        <v>20</v>
      </c>
      <c r="AG45" s="12">
        <v>1.6105399999999999E-2</v>
      </c>
      <c r="AH45" s="11">
        <v>1365</v>
      </c>
      <c r="AI45" s="11">
        <v>465</v>
      </c>
      <c r="AJ45" s="12">
        <v>0.36687799999999998</v>
      </c>
      <c r="AK45" s="11">
        <v>815</v>
      </c>
      <c r="AL45" s="12">
        <v>0.64659270000000002</v>
      </c>
      <c r="AM45" s="11">
        <v>1045</v>
      </c>
      <c r="AN45" s="12">
        <v>0.82805070000000003</v>
      </c>
      <c r="AO45" s="11">
        <v>1160</v>
      </c>
      <c r="AP45" s="12">
        <v>0.91917590000000005</v>
      </c>
      <c r="AQ45" s="11">
        <v>100</v>
      </c>
      <c r="AR45" s="12">
        <v>8.0824099999999996E-2</v>
      </c>
      <c r="AS45" s="11">
        <v>1260</v>
      </c>
      <c r="AT45" s="11">
        <v>490</v>
      </c>
      <c r="AU45" s="12">
        <v>0.38840350000000001</v>
      </c>
      <c r="AV45" s="11">
        <v>815</v>
      </c>
      <c r="AW45" s="12">
        <v>0.6473392</v>
      </c>
      <c r="AX45" s="11">
        <v>1025</v>
      </c>
      <c r="AY45" s="12">
        <v>0.81254959999999998</v>
      </c>
      <c r="AZ45" s="11">
        <v>1145</v>
      </c>
      <c r="BA45" s="12">
        <v>0.90865770000000001</v>
      </c>
      <c r="BB45" s="11">
        <v>115</v>
      </c>
      <c r="BC45" s="12">
        <v>9.1342300000000001E-2</v>
      </c>
      <c r="BD45" s="11">
        <v>1260</v>
      </c>
    </row>
    <row r="46" spans="1:56" ht="15" customHeight="1" x14ac:dyDescent="0.2">
      <c r="A46" t="s">
        <v>82</v>
      </c>
      <c r="B46" s="11">
        <v>3635</v>
      </c>
      <c r="C46" s="12">
        <v>0.50471829999999995</v>
      </c>
      <c r="D46" s="11">
        <v>5335</v>
      </c>
      <c r="E46" s="12">
        <v>0.74021650000000005</v>
      </c>
      <c r="F46" s="11">
        <v>6615</v>
      </c>
      <c r="G46" s="12">
        <v>0.91798500000000005</v>
      </c>
      <c r="H46" s="11">
        <v>6970</v>
      </c>
      <c r="I46" s="12">
        <v>0.96752709999999997</v>
      </c>
      <c r="J46" s="11">
        <v>235</v>
      </c>
      <c r="K46" s="12">
        <v>3.2472899999999999E-2</v>
      </c>
      <c r="L46" s="11">
        <v>7205</v>
      </c>
      <c r="M46" s="11">
        <v>2855</v>
      </c>
      <c r="N46" s="12">
        <v>0.42831429999999998</v>
      </c>
      <c r="O46" s="11">
        <v>4665</v>
      </c>
      <c r="P46" s="12">
        <v>0.69961010000000001</v>
      </c>
      <c r="Q46" s="11">
        <v>6130</v>
      </c>
      <c r="R46" s="12">
        <v>0.91931609999999997</v>
      </c>
      <c r="S46" s="11">
        <v>6505</v>
      </c>
      <c r="T46" s="12">
        <v>0.97540490000000002</v>
      </c>
      <c r="U46" s="11">
        <v>165</v>
      </c>
      <c r="V46" s="12">
        <v>2.4595100000000002E-2</v>
      </c>
      <c r="W46" s="11">
        <v>6670</v>
      </c>
      <c r="X46" s="11">
        <v>2440</v>
      </c>
      <c r="Y46" s="12">
        <v>0.40928910000000002</v>
      </c>
      <c r="Z46" s="11">
        <v>4275</v>
      </c>
      <c r="AA46" s="12">
        <v>0.7171362</v>
      </c>
      <c r="AB46" s="11">
        <v>5625</v>
      </c>
      <c r="AC46" s="12">
        <v>0.94282359999999998</v>
      </c>
      <c r="AD46" s="11">
        <v>5850</v>
      </c>
      <c r="AE46" s="12">
        <v>0.98122069999999995</v>
      </c>
      <c r="AF46" s="11">
        <v>110</v>
      </c>
      <c r="AG46" s="12">
        <v>1.8779299999999999E-2</v>
      </c>
      <c r="AH46" s="11">
        <v>5965</v>
      </c>
      <c r="AI46" s="11">
        <v>1830</v>
      </c>
      <c r="AJ46" s="12">
        <v>0.34888590000000003</v>
      </c>
      <c r="AK46" s="11">
        <v>3420</v>
      </c>
      <c r="AL46" s="12">
        <v>0.65111410000000003</v>
      </c>
      <c r="AM46" s="11">
        <v>4515</v>
      </c>
      <c r="AN46" s="12">
        <v>0.85945530000000003</v>
      </c>
      <c r="AO46" s="11">
        <v>4970</v>
      </c>
      <c r="AP46" s="12">
        <v>0.94686729999999997</v>
      </c>
      <c r="AQ46" s="11">
        <v>280</v>
      </c>
      <c r="AR46" s="12">
        <v>5.3132699999999998E-2</v>
      </c>
      <c r="AS46" s="11">
        <v>5250</v>
      </c>
      <c r="AT46" s="11">
        <v>1850</v>
      </c>
      <c r="AU46" s="12">
        <v>0.39070749999999999</v>
      </c>
      <c r="AV46" s="11">
        <v>3125</v>
      </c>
      <c r="AW46" s="12">
        <v>0.6601901</v>
      </c>
      <c r="AX46" s="11">
        <v>4045</v>
      </c>
      <c r="AY46" s="12">
        <v>0.85406550000000003</v>
      </c>
      <c r="AZ46" s="11">
        <v>4440</v>
      </c>
      <c r="BA46" s="12">
        <v>0.93769800000000003</v>
      </c>
      <c r="BB46" s="11">
        <v>295</v>
      </c>
      <c r="BC46" s="12">
        <v>6.2302000000000003E-2</v>
      </c>
      <c r="BD46" s="11">
        <v>4735</v>
      </c>
    </row>
    <row r="47" spans="1:56" ht="15" customHeight="1" x14ac:dyDescent="0.2">
      <c r="A47" t="s">
        <v>140</v>
      </c>
      <c r="B47" s="11">
        <v>380</v>
      </c>
      <c r="C47" s="12">
        <v>0.57185629999999998</v>
      </c>
      <c r="D47" s="11">
        <v>480</v>
      </c>
      <c r="E47" s="12">
        <v>0.7185629</v>
      </c>
      <c r="F47" s="11">
        <v>555</v>
      </c>
      <c r="G47" s="12">
        <v>0.83083830000000003</v>
      </c>
      <c r="H47" s="11">
        <v>610</v>
      </c>
      <c r="I47" s="12">
        <v>0.91467069999999995</v>
      </c>
      <c r="J47" s="11">
        <v>55</v>
      </c>
      <c r="K47" s="12">
        <v>8.5329299999999997E-2</v>
      </c>
      <c r="L47" s="11">
        <v>670</v>
      </c>
      <c r="M47" s="11">
        <v>345</v>
      </c>
      <c r="N47" s="12">
        <v>0.52503789999999995</v>
      </c>
      <c r="O47" s="11">
        <v>490</v>
      </c>
      <c r="P47" s="12">
        <v>0.7405159</v>
      </c>
      <c r="Q47" s="11">
        <v>575</v>
      </c>
      <c r="R47" s="12">
        <v>0.86949920000000003</v>
      </c>
      <c r="S47" s="11">
        <v>620</v>
      </c>
      <c r="T47" s="12">
        <v>0.93778450000000002</v>
      </c>
      <c r="U47" s="11">
        <v>40</v>
      </c>
      <c r="V47" s="12">
        <v>6.22155E-2</v>
      </c>
      <c r="W47" s="11">
        <v>660</v>
      </c>
      <c r="X47" s="11">
        <v>195</v>
      </c>
      <c r="Y47" s="12">
        <v>0.47560980000000003</v>
      </c>
      <c r="Z47" s="11">
        <v>295</v>
      </c>
      <c r="AA47" s="12">
        <v>0.72439019999999998</v>
      </c>
      <c r="AB47" s="11">
        <v>375</v>
      </c>
      <c r="AC47" s="12">
        <v>0.91463410000000001</v>
      </c>
      <c r="AD47" s="11">
        <v>395</v>
      </c>
      <c r="AE47" s="12">
        <v>0.96341460000000001</v>
      </c>
      <c r="AF47" s="11">
        <v>15</v>
      </c>
      <c r="AG47" s="12">
        <v>3.6585399999999997E-2</v>
      </c>
      <c r="AH47" s="11">
        <v>410</v>
      </c>
      <c r="AI47" s="11">
        <v>155</v>
      </c>
      <c r="AJ47" s="12">
        <v>0.29678640000000001</v>
      </c>
      <c r="AK47" s="11">
        <v>230</v>
      </c>
      <c r="AL47" s="12">
        <v>0.43667299999999998</v>
      </c>
      <c r="AM47" s="11">
        <v>330</v>
      </c>
      <c r="AN47" s="12">
        <v>0.62003779999999997</v>
      </c>
      <c r="AO47" s="11">
        <v>415</v>
      </c>
      <c r="AP47" s="12">
        <v>0.7844991</v>
      </c>
      <c r="AQ47" s="11">
        <v>115</v>
      </c>
      <c r="AR47" s="12">
        <v>0.2155009</v>
      </c>
      <c r="AS47" s="11">
        <v>530</v>
      </c>
      <c r="AT47" s="11">
        <v>170</v>
      </c>
      <c r="AU47" s="12">
        <v>0.34008100000000002</v>
      </c>
      <c r="AV47" s="11">
        <v>240</v>
      </c>
      <c r="AW47" s="12">
        <v>0.48785430000000002</v>
      </c>
      <c r="AX47" s="11">
        <v>320</v>
      </c>
      <c r="AY47" s="12">
        <v>0.65182189999999995</v>
      </c>
      <c r="AZ47" s="11">
        <v>390</v>
      </c>
      <c r="BA47" s="12">
        <v>0.78542509999999999</v>
      </c>
      <c r="BB47" s="11">
        <v>105</v>
      </c>
      <c r="BC47" s="12">
        <v>0.21457490000000001</v>
      </c>
      <c r="BD47" s="11">
        <v>495</v>
      </c>
    </row>
    <row r="48" spans="1:56" ht="15" customHeight="1" x14ac:dyDescent="0.2">
      <c r="A48" t="s">
        <v>71</v>
      </c>
      <c r="B48" s="11">
        <v>715</v>
      </c>
      <c r="C48" s="12">
        <v>0.34391529999999998</v>
      </c>
      <c r="D48" s="11">
        <v>1135</v>
      </c>
      <c r="E48" s="12">
        <v>0.54689750000000004</v>
      </c>
      <c r="F48" s="11">
        <v>1470</v>
      </c>
      <c r="G48" s="12">
        <v>0.70707070000000005</v>
      </c>
      <c r="H48" s="11">
        <v>1790</v>
      </c>
      <c r="I48" s="12">
        <v>0.8609909</v>
      </c>
      <c r="J48" s="11">
        <v>290</v>
      </c>
      <c r="K48" s="12">
        <v>0.1390091</v>
      </c>
      <c r="L48" s="11">
        <v>2080</v>
      </c>
      <c r="M48" s="11">
        <v>1000</v>
      </c>
      <c r="N48" s="12">
        <v>0.47152939999999999</v>
      </c>
      <c r="O48" s="11">
        <v>1395</v>
      </c>
      <c r="P48" s="12">
        <v>0.65741179999999999</v>
      </c>
      <c r="Q48" s="11">
        <v>1810</v>
      </c>
      <c r="R48" s="12">
        <v>0.85223530000000003</v>
      </c>
      <c r="S48" s="11">
        <v>2005</v>
      </c>
      <c r="T48" s="12">
        <v>0.94305879999999997</v>
      </c>
      <c r="U48" s="11">
        <v>120</v>
      </c>
      <c r="V48" s="12">
        <v>5.6941199999999997E-2</v>
      </c>
      <c r="W48" s="11">
        <v>2125</v>
      </c>
      <c r="X48" s="11">
        <v>785</v>
      </c>
      <c r="Y48" s="12">
        <v>0.3780019</v>
      </c>
      <c r="Z48" s="11">
        <v>1305</v>
      </c>
      <c r="AA48" s="12">
        <v>0.62680119999999995</v>
      </c>
      <c r="AB48" s="11">
        <v>1855</v>
      </c>
      <c r="AC48" s="12">
        <v>0.89193080000000002</v>
      </c>
      <c r="AD48" s="11">
        <v>2020</v>
      </c>
      <c r="AE48" s="12">
        <v>0.97022090000000005</v>
      </c>
      <c r="AF48" s="11">
        <v>60</v>
      </c>
      <c r="AG48" s="12">
        <v>2.9779099999999999E-2</v>
      </c>
      <c r="AH48" s="11">
        <v>2080</v>
      </c>
      <c r="AI48" s="11">
        <v>630</v>
      </c>
      <c r="AJ48" s="12">
        <v>0.29139690000000001</v>
      </c>
      <c r="AK48" s="11">
        <v>1015</v>
      </c>
      <c r="AL48" s="12">
        <v>0.46901019999999999</v>
      </c>
      <c r="AM48" s="11">
        <v>1410</v>
      </c>
      <c r="AN48" s="12">
        <v>0.65217389999999997</v>
      </c>
      <c r="AO48" s="11">
        <v>1725</v>
      </c>
      <c r="AP48" s="12">
        <v>0.79787229999999998</v>
      </c>
      <c r="AQ48" s="11">
        <v>435</v>
      </c>
      <c r="AR48" s="12">
        <v>0.20212769999999999</v>
      </c>
      <c r="AS48" s="11">
        <v>2160</v>
      </c>
      <c r="AT48" s="11">
        <v>620</v>
      </c>
      <c r="AU48" s="12">
        <v>0.30146339999999999</v>
      </c>
      <c r="AV48" s="11">
        <v>1015</v>
      </c>
      <c r="AW48" s="12">
        <v>0.49414629999999998</v>
      </c>
      <c r="AX48" s="11">
        <v>1365</v>
      </c>
      <c r="AY48" s="12">
        <v>0.66634150000000003</v>
      </c>
      <c r="AZ48" s="11">
        <v>1700</v>
      </c>
      <c r="BA48" s="12">
        <v>0.82878050000000003</v>
      </c>
      <c r="BB48" s="11">
        <v>350</v>
      </c>
      <c r="BC48" s="12">
        <v>0.1712195</v>
      </c>
      <c r="BD48" s="11">
        <v>2050</v>
      </c>
    </row>
    <row r="49" spans="1:56" ht="15" customHeight="1" x14ac:dyDescent="0.2">
      <c r="A49" t="s">
        <v>141</v>
      </c>
      <c r="B49" s="11">
        <v>50</v>
      </c>
      <c r="C49" s="12">
        <v>0.25247520000000001</v>
      </c>
      <c r="D49" s="11">
        <v>90</v>
      </c>
      <c r="E49" s="12">
        <v>0.44554460000000001</v>
      </c>
      <c r="F49" s="11">
        <v>135</v>
      </c>
      <c r="G49" s="12">
        <v>0.67821779999999998</v>
      </c>
      <c r="H49" s="11">
        <v>170</v>
      </c>
      <c r="I49" s="12">
        <v>0.83168319999999996</v>
      </c>
      <c r="J49" s="11">
        <v>35</v>
      </c>
      <c r="K49" s="12">
        <v>0.16831679999999999</v>
      </c>
      <c r="L49" s="11">
        <v>200</v>
      </c>
      <c r="M49" s="11">
        <v>85</v>
      </c>
      <c r="N49" s="12">
        <v>0.4479167</v>
      </c>
      <c r="O49" s="11">
        <v>125</v>
      </c>
      <c r="P49" s="12">
        <v>0.65625</v>
      </c>
      <c r="Q49" s="11">
        <v>160</v>
      </c>
      <c r="R49" s="12">
        <v>0.82291669999999995</v>
      </c>
      <c r="S49" s="11">
        <v>180</v>
      </c>
      <c r="T49" s="12">
        <v>0.94791669999999995</v>
      </c>
      <c r="U49" s="11">
        <v>10</v>
      </c>
      <c r="V49" s="12">
        <v>5.2083299999999999E-2</v>
      </c>
      <c r="W49" s="11">
        <v>190</v>
      </c>
      <c r="X49" s="11">
        <v>50</v>
      </c>
      <c r="Y49" s="12">
        <v>0.31446540000000001</v>
      </c>
      <c r="Z49" s="11">
        <v>90</v>
      </c>
      <c r="AA49" s="12">
        <v>0.55345909999999998</v>
      </c>
      <c r="AB49" s="11">
        <v>145</v>
      </c>
      <c r="AC49" s="12">
        <v>0.89937109999999998</v>
      </c>
      <c r="AD49" s="11">
        <v>150</v>
      </c>
      <c r="AE49" s="12">
        <v>0.93710689999999996</v>
      </c>
      <c r="AF49" s="11">
        <v>10</v>
      </c>
      <c r="AG49" s="12">
        <v>6.2893099999999993E-2</v>
      </c>
      <c r="AH49" s="11">
        <v>160</v>
      </c>
      <c r="AI49" s="11">
        <v>30</v>
      </c>
      <c r="AJ49" s="12">
        <v>0.2112676</v>
      </c>
      <c r="AK49" s="11">
        <v>60</v>
      </c>
      <c r="AL49" s="12">
        <v>0.4225352</v>
      </c>
      <c r="AM49" s="11">
        <v>90</v>
      </c>
      <c r="AN49" s="12">
        <v>0.6338028</v>
      </c>
      <c r="AO49" s="11">
        <v>110</v>
      </c>
      <c r="AP49" s="12">
        <v>0.7605634</v>
      </c>
      <c r="AQ49" s="11">
        <v>35</v>
      </c>
      <c r="AR49" s="12">
        <v>0.2394366</v>
      </c>
      <c r="AS49" s="11">
        <v>140</v>
      </c>
      <c r="AT49" s="11">
        <v>10</v>
      </c>
      <c r="AU49" s="12">
        <v>0.18461540000000001</v>
      </c>
      <c r="AV49" s="11">
        <v>25</v>
      </c>
      <c r="AW49" s="12">
        <v>0.36923080000000003</v>
      </c>
      <c r="AX49" s="11">
        <v>35</v>
      </c>
      <c r="AY49" s="12">
        <v>0.55384619999999996</v>
      </c>
      <c r="AZ49" s="11">
        <v>50</v>
      </c>
      <c r="BA49" s="12">
        <v>0.78461539999999996</v>
      </c>
      <c r="BB49" s="11">
        <v>15</v>
      </c>
      <c r="BC49" s="12">
        <v>0.21538460000000001</v>
      </c>
      <c r="BD49" s="11">
        <v>65</v>
      </c>
    </row>
    <row r="50" spans="1:56" ht="15" customHeight="1" x14ac:dyDescent="0.2">
      <c r="A50" t="s">
        <v>42</v>
      </c>
      <c r="B50" s="11">
        <v>2770</v>
      </c>
      <c r="C50" s="12">
        <v>0.55765750000000003</v>
      </c>
      <c r="D50" s="11">
        <v>3685</v>
      </c>
      <c r="E50" s="12">
        <v>0.74159790000000003</v>
      </c>
      <c r="F50" s="11">
        <v>4385</v>
      </c>
      <c r="G50" s="12">
        <v>0.88227009999999995</v>
      </c>
      <c r="H50" s="11">
        <v>4775</v>
      </c>
      <c r="I50" s="12">
        <v>0.96075670000000002</v>
      </c>
      <c r="J50" s="11">
        <v>195</v>
      </c>
      <c r="K50" s="12">
        <v>3.9243300000000002E-2</v>
      </c>
      <c r="L50" s="11">
        <v>4970</v>
      </c>
      <c r="M50" s="11">
        <v>2590</v>
      </c>
      <c r="N50" s="12">
        <v>0.55593729999999997</v>
      </c>
      <c r="O50" s="11">
        <v>3475</v>
      </c>
      <c r="P50" s="12">
        <v>0.74575910000000001</v>
      </c>
      <c r="Q50" s="11">
        <v>4220</v>
      </c>
      <c r="R50" s="12">
        <v>0.90637749999999995</v>
      </c>
      <c r="S50" s="11">
        <v>4530</v>
      </c>
      <c r="T50" s="12">
        <v>0.97272919999999996</v>
      </c>
      <c r="U50" s="11">
        <v>125</v>
      </c>
      <c r="V50" s="12">
        <v>2.7270800000000001E-2</v>
      </c>
      <c r="W50" s="11">
        <v>4655</v>
      </c>
      <c r="X50" s="11">
        <v>2710</v>
      </c>
      <c r="Y50" s="12">
        <v>0.53751490000000002</v>
      </c>
      <c r="Z50" s="11">
        <v>3835</v>
      </c>
      <c r="AA50" s="12">
        <v>0.76141329999999996</v>
      </c>
      <c r="AB50" s="11">
        <v>4760</v>
      </c>
      <c r="AC50" s="12">
        <v>0.9444224</v>
      </c>
      <c r="AD50" s="11">
        <v>4980</v>
      </c>
      <c r="AE50" s="12">
        <v>0.98809049999999998</v>
      </c>
      <c r="AF50" s="11">
        <v>60</v>
      </c>
      <c r="AG50" s="12">
        <v>1.19095E-2</v>
      </c>
      <c r="AH50" s="11">
        <v>5040</v>
      </c>
      <c r="AI50" s="11">
        <v>2250</v>
      </c>
      <c r="AJ50" s="12">
        <v>0.50426199999999999</v>
      </c>
      <c r="AK50" s="11">
        <v>3195</v>
      </c>
      <c r="AL50" s="12">
        <v>0.71646480000000001</v>
      </c>
      <c r="AM50" s="11">
        <v>3865</v>
      </c>
      <c r="AN50" s="12">
        <v>0.86675639999999998</v>
      </c>
      <c r="AO50" s="11">
        <v>4250</v>
      </c>
      <c r="AP50" s="12">
        <v>0.95289369999999995</v>
      </c>
      <c r="AQ50" s="11">
        <v>210</v>
      </c>
      <c r="AR50" s="12">
        <v>4.7106299999999997E-2</v>
      </c>
      <c r="AS50" s="11">
        <v>4460</v>
      </c>
      <c r="AT50" s="11">
        <v>2370</v>
      </c>
      <c r="AU50" s="12">
        <v>0.55223880000000003</v>
      </c>
      <c r="AV50" s="11">
        <v>3220</v>
      </c>
      <c r="AW50" s="12">
        <v>0.751166</v>
      </c>
      <c r="AX50" s="11">
        <v>3810</v>
      </c>
      <c r="AY50" s="12">
        <v>0.88852609999999999</v>
      </c>
      <c r="AZ50" s="11">
        <v>4165</v>
      </c>
      <c r="BA50" s="12">
        <v>0.97084890000000001</v>
      </c>
      <c r="BB50" s="11">
        <v>125</v>
      </c>
      <c r="BC50" s="12">
        <v>2.9151099999999999E-2</v>
      </c>
      <c r="BD50" s="11">
        <v>4290</v>
      </c>
    </row>
    <row r="51" spans="1:56" ht="15" customHeight="1" x14ac:dyDescent="0.2">
      <c r="A51" s="23" t="s">
        <v>73</v>
      </c>
      <c r="B51" s="24">
        <v>55</v>
      </c>
      <c r="C51" s="25" t="s">
        <v>29</v>
      </c>
      <c r="D51" s="24">
        <v>60</v>
      </c>
      <c r="E51" s="25" t="s">
        <v>29</v>
      </c>
      <c r="F51" s="24">
        <v>60</v>
      </c>
      <c r="G51" s="25" t="s">
        <v>29</v>
      </c>
      <c r="H51" s="24">
        <v>65</v>
      </c>
      <c r="I51" s="25" t="s">
        <v>29</v>
      </c>
      <c r="J51" s="24" t="s">
        <v>29</v>
      </c>
      <c r="K51" s="25" t="s">
        <v>29</v>
      </c>
      <c r="L51" s="24">
        <v>65</v>
      </c>
      <c r="M51" s="24">
        <v>40</v>
      </c>
      <c r="N51" s="25">
        <v>0.75</v>
      </c>
      <c r="O51" s="24">
        <v>50</v>
      </c>
      <c r="P51" s="25">
        <v>0.96153849999999996</v>
      </c>
      <c r="Q51" s="24">
        <v>50</v>
      </c>
      <c r="R51" s="25">
        <v>1</v>
      </c>
      <c r="S51" s="24">
        <v>50</v>
      </c>
      <c r="T51" s="25">
        <v>1</v>
      </c>
      <c r="U51" s="24">
        <v>0</v>
      </c>
      <c r="V51" s="25">
        <v>0</v>
      </c>
      <c r="W51" s="24">
        <v>50</v>
      </c>
      <c r="X51" s="24">
        <v>55</v>
      </c>
      <c r="Y51" s="25">
        <v>0.875</v>
      </c>
      <c r="Z51" s="24">
        <v>60</v>
      </c>
      <c r="AA51" s="25">
        <v>0.96875</v>
      </c>
      <c r="AB51" s="24">
        <v>65</v>
      </c>
      <c r="AC51" s="25">
        <v>1</v>
      </c>
      <c r="AD51" s="24">
        <v>65</v>
      </c>
      <c r="AE51" s="25">
        <v>1</v>
      </c>
      <c r="AF51" s="24">
        <v>0</v>
      </c>
      <c r="AG51" s="25">
        <v>0</v>
      </c>
      <c r="AH51" s="24">
        <v>65</v>
      </c>
      <c r="AI51" s="24">
        <v>45</v>
      </c>
      <c r="AJ51" s="25">
        <v>0.8518519</v>
      </c>
      <c r="AK51" s="24">
        <v>55</v>
      </c>
      <c r="AL51" s="25">
        <v>0.98148150000000001</v>
      </c>
      <c r="AM51" s="24">
        <v>55</v>
      </c>
      <c r="AN51" s="25">
        <v>1</v>
      </c>
      <c r="AO51" s="24">
        <v>55</v>
      </c>
      <c r="AP51" s="25">
        <v>1</v>
      </c>
      <c r="AQ51" s="24">
        <v>0</v>
      </c>
      <c r="AR51" s="25">
        <v>0</v>
      </c>
      <c r="AS51" s="24">
        <v>55</v>
      </c>
      <c r="AT51" s="24">
        <v>30</v>
      </c>
      <c r="AU51" s="25">
        <v>0.78048779999999995</v>
      </c>
      <c r="AV51" s="24">
        <v>35</v>
      </c>
      <c r="AW51" s="25">
        <v>0.87804879999999996</v>
      </c>
      <c r="AX51" s="24">
        <v>40</v>
      </c>
      <c r="AY51" s="25">
        <v>0.97560979999999997</v>
      </c>
      <c r="AZ51" s="24">
        <v>40</v>
      </c>
      <c r="BA51" s="25">
        <v>1</v>
      </c>
      <c r="BB51" s="24">
        <v>0</v>
      </c>
      <c r="BC51" s="25">
        <v>0</v>
      </c>
      <c r="BD51" s="24">
        <v>40</v>
      </c>
    </row>
    <row r="52" spans="1:56" ht="15" customHeight="1" x14ac:dyDescent="0.2">
      <c r="A52" t="s">
        <v>43</v>
      </c>
      <c r="B52" s="11">
        <v>110300</v>
      </c>
      <c r="C52" s="12">
        <v>0.38194289999999997</v>
      </c>
      <c r="D52" s="11">
        <v>178145</v>
      </c>
      <c r="E52" s="12">
        <v>0.6168728</v>
      </c>
      <c r="F52" s="11">
        <v>230890</v>
      </c>
      <c r="G52" s="12">
        <v>0.79952489999999998</v>
      </c>
      <c r="H52" s="11">
        <v>264800</v>
      </c>
      <c r="I52" s="12">
        <v>0.91694830000000005</v>
      </c>
      <c r="J52" s="11">
        <v>23985</v>
      </c>
      <c r="K52" s="12">
        <v>8.3051700000000006E-2</v>
      </c>
      <c r="L52" s="11">
        <v>288785</v>
      </c>
      <c r="M52" s="11">
        <v>123715</v>
      </c>
      <c r="N52" s="12">
        <v>0.44771430000000001</v>
      </c>
      <c r="O52" s="11">
        <v>182360</v>
      </c>
      <c r="P52" s="12">
        <v>0.65994399999999998</v>
      </c>
      <c r="Q52" s="11">
        <v>235175</v>
      </c>
      <c r="R52" s="12">
        <v>0.85107549999999998</v>
      </c>
      <c r="S52" s="11">
        <v>259275</v>
      </c>
      <c r="T52" s="12">
        <v>0.93829070000000003</v>
      </c>
      <c r="U52" s="11">
        <v>17050</v>
      </c>
      <c r="V52" s="12">
        <v>6.1709300000000002E-2</v>
      </c>
      <c r="W52" s="11">
        <v>276330</v>
      </c>
      <c r="X52" s="11">
        <v>112580</v>
      </c>
      <c r="Y52" s="12">
        <v>0.40419569999999999</v>
      </c>
      <c r="Z52" s="11">
        <v>182565</v>
      </c>
      <c r="AA52" s="12">
        <v>0.65547200000000005</v>
      </c>
      <c r="AB52" s="11">
        <v>246390</v>
      </c>
      <c r="AC52" s="12">
        <v>0.8846212</v>
      </c>
      <c r="AD52" s="11">
        <v>267205</v>
      </c>
      <c r="AE52" s="12">
        <v>0.95935029999999999</v>
      </c>
      <c r="AF52" s="11">
        <v>11320</v>
      </c>
      <c r="AG52" s="12">
        <v>4.0649699999999997E-2</v>
      </c>
      <c r="AH52" s="11">
        <v>278525</v>
      </c>
      <c r="AI52" s="11">
        <v>87680</v>
      </c>
      <c r="AJ52" s="12">
        <v>0.3290304</v>
      </c>
      <c r="AK52" s="11">
        <v>152390</v>
      </c>
      <c r="AL52" s="12">
        <v>0.57184239999999997</v>
      </c>
      <c r="AM52" s="11">
        <v>205685</v>
      </c>
      <c r="AN52" s="12">
        <v>0.77184169999999996</v>
      </c>
      <c r="AO52" s="11">
        <v>240615</v>
      </c>
      <c r="AP52" s="12">
        <v>0.9029142</v>
      </c>
      <c r="AQ52" s="11">
        <v>25870</v>
      </c>
      <c r="AR52" s="12">
        <v>9.70858E-2</v>
      </c>
      <c r="AS52" s="11">
        <v>266485</v>
      </c>
      <c r="AT52" s="11">
        <v>85020</v>
      </c>
      <c r="AU52" s="12">
        <v>0.32780959999999998</v>
      </c>
      <c r="AV52" s="11">
        <v>146000</v>
      </c>
      <c r="AW52" s="12">
        <v>0.56291159999999996</v>
      </c>
      <c r="AX52" s="11">
        <v>197915</v>
      </c>
      <c r="AY52" s="12">
        <v>0.76307429999999998</v>
      </c>
      <c r="AZ52" s="11">
        <v>231645</v>
      </c>
      <c r="BA52" s="12">
        <v>0.89311929999999995</v>
      </c>
      <c r="BB52" s="11">
        <v>27720</v>
      </c>
      <c r="BC52" s="12">
        <v>0.1068807</v>
      </c>
      <c r="BD52" s="11">
        <v>259365</v>
      </c>
    </row>
    <row r="53" spans="1:5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2"/>
  <sheetViews>
    <sheetView workbookViewId="0"/>
  </sheetViews>
  <sheetFormatPr defaultColWidth="11.5546875" defaultRowHeight="15.6" x14ac:dyDescent="0.2"/>
  <cols>
    <col min="1" max="1" width="45" customWidth="1"/>
    <col min="2" max="2" width="17.88671875" style="11" bestFit="1" customWidth="1"/>
    <col min="3" max="3" width="22.33203125" style="12" bestFit="1" customWidth="1"/>
    <col min="4" max="4" width="20.77734375" style="11" bestFit="1" customWidth="1"/>
    <col min="5" max="5" width="25.21875" style="12" bestFit="1" customWidth="1"/>
    <col min="6" max="6" width="20.77734375" style="11" bestFit="1" customWidth="1"/>
    <col min="7" max="7" width="25.21875" style="12" bestFit="1" customWidth="1"/>
    <col min="8" max="8" width="20.77734375" style="11" bestFit="1" customWidth="1"/>
    <col min="9" max="9" width="25.21875" style="12" bestFit="1" customWidth="1"/>
    <col min="10" max="10" width="19.33203125" style="11" bestFit="1" customWidth="1"/>
    <col min="11" max="11" width="23.6640625" style="12" bestFit="1" customWidth="1"/>
    <col min="12" max="12" width="11.21875" style="11" bestFit="1" customWidth="1"/>
    <col min="13" max="13" width="17.88671875" style="11" bestFit="1" customWidth="1"/>
    <col min="14" max="14" width="22.33203125" style="12" bestFit="1" customWidth="1"/>
    <col min="15" max="15" width="20.77734375" style="11" bestFit="1" customWidth="1"/>
    <col min="16" max="16" width="25.21875" style="12" bestFit="1" customWidth="1"/>
    <col min="17" max="17" width="20.77734375" style="11" bestFit="1" customWidth="1"/>
    <col min="18" max="18" width="25.21875" style="12" bestFit="1" customWidth="1"/>
    <col min="19" max="19" width="20.77734375" style="11" bestFit="1" customWidth="1"/>
    <col min="20" max="20" width="25.21875" style="12" bestFit="1" customWidth="1"/>
    <col min="21" max="21" width="19.33203125" style="11" bestFit="1" customWidth="1"/>
    <col min="22" max="22" width="23.6640625" style="12" bestFit="1" customWidth="1"/>
    <col min="23" max="23" width="11.21875" style="11" bestFit="1" customWidth="1"/>
    <col min="24" max="24" width="17.88671875" style="11" bestFit="1" customWidth="1"/>
    <col min="25" max="25" width="22.33203125" style="12" bestFit="1" customWidth="1"/>
    <col min="26" max="26" width="20.77734375" style="11" bestFit="1" customWidth="1"/>
    <col min="27" max="27" width="25.21875" style="12" bestFit="1" customWidth="1"/>
    <col min="28" max="28" width="20.77734375" style="11" bestFit="1" customWidth="1"/>
    <col min="29" max="29" width="25.21875" style="12" bestFit="1" customWidth="1"/>
    <col min="30" max="30" width="20.77734375" style="11" bestFit="1" customWidth="1"/>
    <col min="31" max="31" width="25.21875" style="12" bestFit="1" customWidth="1"/>
    <col min="32" max="32" width="19.33203125" style="11" bestFit="1" customWidth="1"/>
    <col min="33" max="33" width="23.6640625" style="12" bestFit="1" customWidth="1"/>
    <col min="34" max="34" width="11.21875" style="11" bestFit="1" customWidth="1"/>
    <col min="35" max="35" width="17.88671875" style="11" bestFit="1" customWidth="1"/>
    <col min="36" max="36" width="22.33203125" style="12" bestFit="1" customWidth="1"/>
    <col min="37" max="37" width="20.77734375" style="11" bestFit="1" customWidth="1"/>
    <col min="38" max="38" width="25.21875" style="12" bestFit="1" customWidth="1"/>
    <col min="39" max="39" width="20.77734375" style="11" bestFit="1" customWidth="1"/>
    <col min="40" max="40" width="25.21875" style="12" bestFit="1" customWidth="1"/>
    <col min="41" max="41" width="20.77734375" style="11" bestFit="1" customWidth="1"/>
    <col min="42" max="42" width="25.21875" style="12" bestFit="1" customWidth="1"/>
    <col min="43" max="43" width="19.33203125" style="11" bestFit="1" customWidth="1"/>
    <col min="44" max="44" width="23.6640625" style="12" bestFit="1" customWidth="1"/>
    <col min="45" max="45" width="11.21875" style="11" bestFit="1" customWidth="1"/>
    <col min="46" max="46" width="17.88671875" style="11" bestFit="1" customWidth="1"/>
    <col min="47" max="47" width="22.33203125" style="12" bestFit="1" customWidth="1"/>
    <col min="48" max="48" width="20.77734375" style="11" bestFit="1" customWidth="1"/>
    <col min="49" max="49" width="25.21875" style="12" bestFit="1" customWidth="1"/>
    <col min="50" max="50" width="20.77734375" style="11" bestFit="1" customWidth="1"/>
    <col min="51" max="51" width="25.21875" style="12" bestFit="1" customWidth="1"/>
    <col min="52" max="52" width="20.77734375" style="11" bestFit="1" customWidth="1"/>
    <col min="53" max="53" width="25.21875" style="12" bestFit="1" customWidth="1"/>
    <col min="54" max="54" width="19.33203125" style="11" bestFit="1" customWidth="1"/>
    <col min="55" max="55" width="23.6640625" style="12" bestFit="1" customWidth="1"/>
    <col min="56" max="56" width="11.21875" style="11" bestFit="1" customWidth="1"/>
    <col min="57" max="57" width="11.5546875" customWidth="1"/>
  </cols>
  <sheetData>
    <row r="1" spans="1:56" ht="35.1" customHeight="1" x14ac:dyDescent="0.2">
      <c r="A1" s="8" t="s">
        <v>142</v>
      </c>
    </row>
    <row r="2" spans="1:56" ht="17.45" customHeight="1" x14ac:dyDescent="0.2">
      <c r="A2" s="13" t="s">
        <v>7</v>
      </c>
    </row>
    <row r="3" spans="1:56" ht="15" customHeight="1" x14ac:dyDescent="0.25">
      <c r="A3" s="19" t="s">
        <v>8</v>
      </c>
      <c r="B3" s="20" t="s">
        <v>84</v>
      </c>
      <c r="C3" s="21" t="s">
        <v>85</v>
      </c>
      <c r="D3" s="20" t="s">
        <v>86</v>
      </c>
      <c r="E3" s="21" t="s">
        <v>87</v>
      </c>
      <c r="F3" s="20" t="s">
        <v>88</v>
      </c>
      <c r="G3" s="21" t="s">
        <v>89</v>
      </c>
      <c r="H3" s="20" t="s">
        <v>90</v>
      </c>
      <c r="I3" s="21" t="s">
        <v>91</v>
      </c>
      <c r="J3" s="20" t="s">
        <v>92</v>
      </c>
      <c r="K3" s="21" t="s">
        <v>93</v>
      </c>
      <c r="L3" s="20" t="s">
        <v>11</v>
      </c>
      <c r="M3" s="20" t="s">
        <v>94</v>
      </c>
      <c r="N3" s="21" t="s">
        <v>95</v>
      </c>
      <c r="O3" s="20" t="s">
        <v>96</v>
      </c>
      <c r="P3" s="21" t="s">
        <v>97</v>
      </c>
      <c r="Q3" s="20" t="s">
        <v>98</v>
      </c>
      <c r="R3" s="21" t="s">
        <v>99</v>
      </c>
      <c r="S3" s="20" t="s">
        <v>100</v>
      </c>
      <c r="T3" s="21" t="s">
        <v>101</v>
      </c>
      <c r="U3" s="20" t="s">
        <v>102</v>
      </c>
      <c r="V3" s="21" t="s">
        <v>103</v>
      </c>
      <c r="W3" s="20" t="s">
        <v>14</v>
      </c>
      <c r="X3" s="20" t="s">
        <v>104</v>
      </c>
      <c r="Y3" s="21" t="s">
        <v>105</v>
      </c>
      <c r="Z3" s="20" t="s">
        <v>106</v>
      </c>
      <c r="AA3" s="21" t="s">
        <v>107</v>
      </c>
      <c r="AB3" s="20" t="s">
        <v>108</v>
      </c>
      <c r="AC3" s="21" t="s">
        <v>109</v>
      </c>
      <c r="AD3" s="20" t="s">
        <v>110</v>
      </c>
      <c r="AE3" s="21" t="s">
        <v>111</v>
      </c>
      <c r="AF3" s="20" t="s">
        <v>112</v>
      </c>
      <c r="AG3" s="21" t="s">
        <v>113</v>
      </c>
      <c r="AH3" s="20" t="s">
        <v>17</v>
      </c>
      <c r="AI3" s="20" t="s">
        <v>114</v>
      </c>
      <c r="AJ3" s="21" t="s">
        <v>115</v>
      </c>
      <c r="AK3" s="20" t="s">
        <v>116</v>
      </c>
      <c r="AL3" s="21" t="s">
        <v>117</v>
      </c>
      <c r="AM3" s="20" t="s">
        <v>118</v>
      </c>
      <c r="AN3" s="21" t="s">
        <v>119</v>
      </c>
      <c r="AO3" s="20" t="s">
        <v>120</v>
      </c>
      <c r="AP3" s="21" t="s">
        <v>121</v>
      </c>
      <c r="AQ3" s="20" t="s">
        <v>122</v>
      </c>
      <c r="AR3" s="21" t="s">
        <v>123</v>
      </c>
      <c r="AS3" s="20" t="s">
        <v>20</v>
      </c>
      <c r="AT3" s="20" t="s">
        <v>124</v>
      </c>
      <c r="AU3" s="21" t="s">
        <v>125</v>
      </c>
      <c r="AV3" s="20" t="s">
        <v>126</v>
      </c>
      <c r="AW3" s="21" t="s">
        <v>127</v>
      </c>
      <c r="AX3" s="20" t="s">
        <v>128</v>
      </c>
      <c r="AY3" s="21" t="s">
        <v>129</v>
      </c>
      <c r="AZ3" s="20" t="s">
        <v>130</v>
      </c>
      <c r="BA3" s="21" t="s">
        <v>131</v>
      </c>
      <c r="BB3" s="20" t="s">
        <v>132</v>
      </c>
      <c r="BC3" s="21" t="s">
        <v>133</v>
      </c>
      <c r="BD3" s="20" t="s">
        <v>23</v>
      </c>
    </row>
    <row r="4" spans="1:56" ht="15" customHeight="1" x14ac:dyDescent="0.2">
      <c r="A4" t="s">
        <v>134</v>
      </c>
      <c r="B4" s="11">
        <v>405</v>
      </c>
      <c r="C4" s="12">
        <v>0.3924783</v>
      </c>
      <c r="D4" s="11">
        <v>575</v>
      </c>
      <c r="E4" s="12">
        <v>0.55448410000000004</v>
      </c>
      <c r="F4" s="11">
        <v>720</v>
      </c>
      <c r="G4" s="12">
        <v>0.69623919999999995</v>
      </c>
      <c r="H4" s="11">
        <v>850</v>
      </c>
      <c r="I4" s="12">
        <v>0.81870779999999999</v>
      </c>
      <c r="J4" s="11">
        <v>190</v>
      </c>
      <c r="K4" s="12">
        <v>0.18129219999999999</v>
      </c>
      <c r="L4" s="11">
        <v>1035</v>
      </c>
      <c r="M4" s="11">
        <v>710</v>
      </c>
      <c r="N4" s="12">
        <v>0.58271600000000001</v>
      </c>
      <c r="O4" s="11">
        <v>955</v>
      </c>
      <c r="P4" s="12">
        <v>0.78518520000000003</v>
      </c>
      <c r="Q4" s="11">
        <v>1095</v>
      </c>
      <c r="R4" s="12">
        <v>0.90205760000000001</v>
      </c>
      <c r="S4" s="11">
        <v>1160</v>
      </c>
      <c r="T4" s="12">
        <v>0.9530864</v>
      </c>
      <c r="U4" s="11">
        <v>55</v>
      </c>
      <c r="V4" s="12">
        <v>4.69136E-2</v>
      </c>
      <c r="W4" s="11">
        <v>1215</v>
      </c>
      <c r="X4" s="11">
        <v>505</v>
      </c>
      <c r="Y4" s="12">
        <v>0.49950739999999999</v>
      </c>
      <c r="Z4" s="11">
        <v>750</v>
      </c>
      <c r="AA4" s="12">
        <v>0.73990149999999999</v>
      </c>
      <c r="AB4" s="11">
        <v>925</v>
      </c>
      <c r="AC4" s="12">
        <v>0.90935960000000005</v>
      </c>
      <c r="AD4" s="11">
        <v>975</v>
      </c>
      <c r="AE4" s="12">
        <v>0.95862069999999999</v>
      </c>
      <c r="AF4" s="11">
        <v>40</v>
      </c>
      <c r="AG4" s="12">
        <v>4.1379300000000001E-2</v>
      </c>
      <c r="AH4" s="11">
        <v>1015</v>
      </c>
      <c r="AI4" s="11">
        <v>450</v>
      </c>
      <c r="AJ4" s="12">
        <v>0.411549</v>
      </c>
      <c r="AK4" s="11">
        <v>655</v>
      </c>
      <c r="AL4" s="12">
        <v>0.60219979999999995</v>
      </c>
      <c r="AM4" s="11">
        <v>850</v>
      </c>
      <c r="AN4" s="12">
        <v>0.78093489999999999</v>
      </c>
      <c r="AO4" s="11">
        <v>965</v>
      </c>
      <c r="AP4" s="12">
        <v>0.88634279999999999</v>
      </c>
      <c r="AQ4" s="11">
        <v>125</v>
      </c>
      <c r="AR4" s="12">
        <v>0.1136572</v>
      </c>
      <c r="AS4" s="11">
        <v>1090</v>
      </c>
      <c r="AT4" s="11">
        <v>390</v>
      </c>
      <c r="AU4" s="12">
        <v>0.35225230000000002</v>
      </c>
      <c r="AV4" s="11">
        <v>645</v>
      </c>
      <c r="AW4" s="12">
        <v>0.58288289999999998</v>
      </c>
      <c r="AX4" s="11">
        <v>860</v>
      </c>
      <c r="AY4" s="12">
        <v>0.77657659999999995</v>
      </c>
      <c r="AZ4" s="11">
        <v>930</v>
      </c>
      <c r="BA4" s="12">
        <v>0.83783779999999997</v>
      </c>
      <c r="BB4" s="11">
        <v>180</v>
      </c>
      <c r="BC4" s="12">
        <v>0.16216220000000001</v>
      </c>
      <c r="BD4" s="11">
        <v>1110</v>
      </c>
    </row>
    <row r="5" spans="1:56" ht="15" customHeight="1" x14ac:dyDescent="0.2">
      <c r="A5" t="s">
        <v>45</v>
      </c>
      <c r="B5" s="11">
        <v>1510</v>
      </c>
      <c r="C5" s="12">
        <v>0.34599540000000001</v>
      </c>
      <c r="D5" s="11">
        <v>2635</v>
      </c>
      <c r="E5" s="12">
        <v>0.60320370000000001</v>
      </c>
      <c r="F5" s="11">
        <v>3500</v>
      </c>
      <c r="G5" s="12">
        <v>0.80068649999999997</v>
      </c>
      <c r="H5" s="11">
        <v>4030</v>
      </c>
      <c r="I5" s="12">
        <v>0.92265450000000004</v>
      </c>
      <c r="J5" s="11">
        <v>340</v>
      </c>
      <c r="K5" s="12">
        <v>7.7345499999999998E-2</v>
      </c>
      <c r="L5" s="11">
        <v>4370</v>
      </c>
      <c r="M5" s="11">
        <v>2100</v>
      </c>
      <c r="N5" s="12">
        <v>0.48498150000000001</v>
      </c>
      <c r="O5" s="11">
        <v>3195</v>
      </c>
      <c r="P5" s="12">
        <v>0.73775420000000003</v>
      </c>
      <c r="Q5" s="11">
        <v>3935</v>
      </c>
      <c r="R5" s="12">
        <v>0.90873380000000004</v>
      </c>
      <c r="S5" s="11">
        <v>4200</v>
      </c>
      <c r="T5" s="12">
        <v>0.97065619999999997</v>
      </c>
      <c r="U5" s="11">
        <v>125</v>
      </c>
      <c r="V5" s="12">
        <v>2.93438E-2</v>
      </c>
      <c r="W5" s="11">
        <v>4330</v>
      </c>
      <c r="X5" s="11">
        <v>1560</v>
      </c>
      <c r="Y5" s="12">
        <v>0.40169840000000001</v>
      </c>
      <c r="Z5" s="11">
        <v>2725</v>
      </c>
      <c r="AA5" s="12">
        <v>0.70174990000000004</v>
      </c>
      <c r="AB5" s="11">
        <v>3575</v>
      </c>
      <c r="AC5" s="12">
        <v>0.91971179999999997</v>
      </c>
      <c r="AD5" s="11">
        <v>3795</v>
      </c>
      <c r="AE5" s="12">
        <v>0.97709729999999995</v>
      </c>
      <c r="AF5" s="11">
        <v>90</v>
      </c>
      <c r="AG5" s="12">
        <v>2.2902700000000002E-2</v>
      </c>
      <c r="AH5" s="11">
        <v>3885</v>
      </c>
      <c r="AI5" s="11">
        <v>1060</v>
      </c>
      <c r="AJ5" s="12">
        <v>0.28529090000000001</v>
      </c>
      <c r="AK5" s="11">
        <v>2065</v>
      </c>
      <c r="AL5" s="12">
        <v>0.55603449999999999</v>
      </c>
      <c r="AM5" s="11">
        <v>2905</v>
      </c>
      <c r="AN5" s="12">
        <v>0.78232760000000001</v>
      </c>
      <c r="AO5" s="11">
        <v>3425</v>
      </c>
      <c r="AP5" s="12">
        <v>0.92295260000000001</v>
      </c>
      <c r="AQ5" s="11">
        <v>285</v>
      </c>
      <c r="AR5" s="12">
        <v>7.7047400000000002E-2</v>
      </c>
      <c r="AS5" s="11">
        <v>3710</v>
      </c>
      <c r="AT5" s="11">
        <v>1185</v>
      </c>
      <c r="AU5" s="12">
        <v>0.29599999999999999</v>
      </c>
      <c r="AV5" s="11">
        <v>2330</v>
      </c>
      <c r="AW5" s="12">
        <v>0.58250000000000002</v>
      </c>
      <c r="AX5" s="11">
        <v>3115</v>
      </c>
      <c r="AY5" s="12">
        <v>0.77875000000000005</v>
      </c>
      <c r="AZ5" s="11">
        <v>3450</v>
      </c>
      <c r="BA5" s="12">
        <v>0.86275000000000002</v>
      </c>
      <c r="BB5" s="11">
        <v>550</v>
      </c>
      <c r="BC5" s="12">
        <v>0.13725000000000001</v>
      </c>
      <c r="BD5" s="11">
        <v>4000</v>
      </c>
    </row>
    <row r="6" spans="1:56" ht="15" customHeight="1" x14ac:dyDescent="0.2">
      <c r="A6" t="s">
        <v>46</v>
      </c>
      <c r="B6" s="11">
        <v>190</v>
      </c>
      <c r="C6" s="12">
        <v>0.22523580000000001</v>
      </c>
      <c r="D6" s="11">
        <v>365</v>
      </c>
      <c r="E6" s="12">
        <v>0.4292453</v>
      </c>
      <c r="F6" s="11">
        <v>580</v>
      </c>
      <c r="G6" s="12">
        <v>0.68278300000000003</v>
      </c>
      <c r="H6" s="11">
        <v>745</v>
      </c>
      <c r="I6" s="12">
        <v>0.87853769999999998</v>
      </c>
      <c r="J6" s="11">
        <v>105</v>
      </c>
      <c r="K6" s="12">
        <v>0.1214623</v>
      </c>
      <c r="L6" s="11">
        <v>850</v>
      </c>
      <c r="M6" s="11" t="s">
        <v>31</v>
      </c>
      <c r="N6" s="12" t="s">
        <v>31</v>
      </c>
      <c r="O6" s="11" t="s">
        <v>31</v>
      </c>
      <c r="P6" s="12" t="s">
        <v>31</v>
      </c>
      <c r="Q6" s="11" t="s">
        <v>31</v>
      </c>
      <c r="R6" s="12" t="s">
        <v>31</v>
      </c>
      <c r="S6" s="11" t="s">
        <v>31</v>
      </c>
      <c r="T6" s="12" t="s">
        <v>31</v>
      </c>
      <c r="U6" s="11" t="s">
        <v>31</v>
      </c>
      <c r="V6" s="12" t="s">
        <v>31</v>
      </c>
      <c r="W6" s="11" t="s">
        <v>31</v>
      </c>
      <c r="X6" s="11" t="s">
        <v>31</v>
      </c>
      <c r="Y6" s="12" t="s">
        <v>31</v>
      </c>
      <c r="Z6" s="11" t="s">
        <v>31</v>
      </c>
      <c r="AA6" s="12" t="s">
        <v>31</v>
      </c>
      <c r="AB6" s="11" t="s">
        <v>31</v>
      </c>
      <c r="AC6" s="12" t="s">
        <v>31</v>
      </c>
      <c r="AD6" s="11" t="s">
        <v>31</v>
      </c>
      <c r="AE6" s="12" t="s">
        <v>31</v>
      </c>
      <c r="AF6" s="11" t="s">
        <v>31</v>
      </c>
      <c r="AG6" s="12" t="s">
        <v>31</v>
      </c>
      <c r="AH6" s="11" t="s">
        <v>31</v>
      </c>
      <c r="AI6" s="11" t="s">
        <v>31</v>
      </c>
      <c r="AJ6" s="12" t="s">
        <v>31</v>
      </c>
      <c r="AK6" s="11" t="s">
        <v>31</v>
      </c>
      <c r="AL6" s="12" t="s">
        <v>31</v>
      </c>
      <c r="AM6" s="11" t="s">
        <v>31</v>
      </c>
      <c r="AN6" s="12" t="s">
        <v>31</v>
      </c>
      <c r="AO6" s="11" t="s">
        <v>31</v>
      </c>
      <c r="AP6" s="12" t="s">
        <v>31</v>
      </c>
      <c r="AQ6" s="11" t="s">
        <v>31</v>
      </c>
      <c r="AR6" s="12" t="s">
        <v>31</v>
      </c>
      <c r="AS6" s="11" t="s">
        <v>31</v>
      </c>
      <c r="AT6" s="11" t="s">
        <v>31</v>
      </c>
      <c r="AU6" s="12" t="s">
        <v>31</v>
      </c>
      <c r="AV6" s="11" t="s">
        <v>31</v>
      </c>
      <c r="AW6" s="12" t="s">
        <v>31</v>
      </c>
      <c r="AX6" s="11" t="s">
        <v>31</v>
      </c>
      <c r="AY6" s="12" t="s">
        <v>31</v>
      </c>
      <c r="AZ6" s="11" t="s">
        <v>31</v>
      </c>
      <c r="BA6" s="12" t="s">
        <v>31</v>
      </c>
      <c r="BB6" s="11" t="s">
        <v>31</v>
      </c>
      <c r="BC6" s="12" t="s">
        <v>31</v>
      </c>
      <c r="BD6" s="11" t="s">
        <v>31</v>
      </c>
    </row>
    <row r="7" spans="1:56" ht="15" customHeight="1" x14ac:dyDescent="0.2">
      <c r="A7" t="s">
        <v>47</v>
      </c>
      <c r="B7" s="11">
        <v>1285</v>
      </c>
      <c r="C7" s="12">
        <v>0.2371096</v>
      </c>
      <c r="D7" s="11">
        <v>2930</v>
      </c>
      <c r="E7" s="12">
        <v>0.54185919999999999</v>
      </c>
      <c r="F7" s="11">
        <v>4495</v>
      </c>
      <c r="G7" s="12">
        <v>0.83108479999999996</v>
      </c>
      <c r="H7" s="11">
        <v>5230</v>
      </c>
      <c r="I7" s="12">
        <v>0.96673439999999999</v>
      </c>
      <c r="J7" s="11">
        <v>180</v>
      </c>
      <c r="K7" s="12">
        <v>3.3265599999999999E-2</v>
      </c>
      <c r="L7" s="11">
        <v>5410</v>
      </c>
      <c r="M7" s="11">
        <v>2505</v>
      </c>
      <c r="N7" s="12">
        <v>0.4651206</v>
      </c>
      <c r="O7" s="11">
        <v>4080</v>
      </c>
      <c r="P7" s="12">
        <v>0.75677179999999999</v>
      </c>
      <c r="Q7" s="11">
        <v>5105</v>
      </c>
      <c r="R7" s="12">
        <v>0.94730979999999998</v>
      </c>
      <c r="S7" s="11">
        <v>5305</v>
      </c>
      <c r="T7" s="12">
        <v>0.9842301</v>
      </c>
      <c r="U7" s="11">
        <v>85</v>
      </c>
      <c r="V7" s="12">
        <v>1.57699E-2</v>
      </c>
      <c r="W7" s="11">
        <v>5390</v>
      </c>
      <c r="X7" s="11">
        <v>2000</v>
      </c>
      <c r="Y7" s="12">
        <v>0.39729569999999997</v>
      </c>
      <c r="Z7" s="11">
        <v>3660</v>
      </c>
      <c r="AA7" s="12">
        <v>0.72777890000000001</v>
      </c>
      <c r="AB7" s="11">
        <v>4815</v>
      </c>
      <c r="AC7" s="12">
        <v>0.95744680000000004</v>
      </c>
      <c r="AD7" s="11">
        <v>4970</v>
      </c>
      <c r="AE7" s="12">
        <v>0.98866569999999998</v>
      </c>
      <c r="AF7" s="11">
        <v>55</v>
      </c>
      <c r="AG7" s="12">
        <v>1.13343E-2</v>
      </c>
      <c r="AH7" s="11">
        <v>5030</v>
      </c>
      <c r="AI7" s="11">
        <v>1080</v>
      </c>
      <c r="AJ7" s="12">
        <v>0.21915580000000001</v>
      </c>
      <c r="AK7" s="11">
        <v>2450</v>
      </c>
      <c r="AL7" s="12">
        <v>0.49675320000000001</v>
      </c>
      <c r="AM7" s="11">
        <v>3915</v>
      </c>
      <c r="AN7" s="12">
        <v>0.79464290000000004</v>
      </c>
      <c r="AO7" s="11">
        <v>4720</v>
      </c>
      <c r="AP7" s="12">
        <v>0.95799509999999999</v>
      </c>
      <c r="AQ7" s="11">
        <v>205</v>
      </c>
      <c r="AR7" s="12">
        <v>4.2004899999999998E-2</v>
      </c>
      <c r="AS7" s="11">
        <v>4930</v>
      </c>
      <c r="AT7" s="11">
        <v>1325</v>
      </c>
      <c r="AU7" s="12">
        <v>0.26444129999999999</v>
      </c>
      <c r="AV7" s="11">
        <v>2770</v>
      </c>
      <c r="AW7" s="12">
        <v>0.55406759999999999</v>
      </c>
      <c r="AX7" s="11">
        <v>4160</v>
      </c>
      <c r="AY7" s="12">
        <v>0.83150109999999999</v>
      </c>
      <c r="AZ7" s="11">
        <v>4615</v>
      </c>
      <c r="BA7" s="12">
        <v>0.92224669999999997</v>
      </c>
      <c r="BB7" s="11">
        <v>390</v>
      </c>
      <c r="BC7" s="12">
        <v>7.7753299999999997E-2</v>
      </c>
      <c r="BD7" s="11">
        <v>5005</v>
      </c>
    </row>
    <row r="8" spans="1:56" ht="15" customHeight="1" x14ac:dyDescent="0.2">
      <c r="A8" t="s">
        <v>48</v>
      </c>
      <c r="B8" s="11">
        <v>1735</v>
      </c>
      <c r="C8" s="12">
        <v>0.2688372</v>
      </c>
      <c r="D8" s="11">
        <v>3180</v>
      </c>
      <c r="E8" s="12">
        <v>0.49317830000000001</v>
      </c>
      <c r="F8" s="11">
        <v>4705</v>
      </c>
      <c r="G8" s="12">
        <v>0.72976739999999996</v>
      </c>
      <c r="H8" s="11">
        <v>5830</v>
      </c>
      <c r="I8" s="12">
        <v>0.90387600000000001</v>
      </c>
      <c r="J8" s="11">
        <v>620</v>
      </c>
      <c r="K8" s="12">
        <v>9.6124000000000001E-2</v>
      </c>
      <c r="L8" s="11">
        <v>6450</v>
      </c>
      <c r="M8" s="11">
        <v>2190</v>
      </c>
      <c r="N8" s="12">
        <v>0.33588839999999998</v>
      </c>
      <c r="O8" s="11">
        <v>3610</v>
      </c>
      <c r="P8" s="12">
        <v>0.55311969999999999</v>
      </c>
      <c r="Q8" s="11">
        <v>4980</v>
      </c>
      <c r="R8" s="12">
        <v>0.76329910000000001</v>
      </c>
      <c r="S8" s="11">
        <v>5800</v>
      </c>
      <c r="T8" s="12">
        <v>0.88946800000000004</v>
      </c>
      <c r="U8" s="11">
        <v>720</v>
      </c>
      <c r="V8" s="12">
        <v>0.11053200000000001</v>
      </c>
      <c r="W8" s="11">
        <v>6525</v>
      </c>
      <c r="X8" s="11">
        <v>2055</v>
      </c>
      <c r="Y8" s="12">
        <v>0.31758530000000001</v>
      </c>
      <c r="Z8" s="11">
        <v>3720</v>
      </c>
      <c r="AA8" s="12">
        <v>0.57403119999999996</v>
      </c>
      <c r="AB8" s="11">
        <v>5400</v>
      </c>
      <c r="AC8" s="12">
        <v>0.83387370000000005</v>
      </c>
      <c r="AD8" s="11">
        <v>6125</v>
      </c>
      <c r="AE8" s="12">
        <v>0.94534510000000005</v>
      </c>
      <c r="AF8" s="11">
        <v>355</v>
      </c>
      <c r="AG8" s="12">
        <v>5.4654899999999999E-2</v>
      </c>
      <c r="AH8" s="11">
        <v>6475</v>
      </c>
      <c r="AI8" s="11">
        <v>1530</v>
      </c>
      <c r="AJ8" s="12">
        <v>0.23024829999999999</v>
      </c>
      <c r="AK8" s="11">
        <v>3035</v>
      </c>
      <c r="AL8" s="12">
        <v>0.45688489999999998</v>
      </c>
      <c r="AM8" s="11">
        <v>4645</v>
      </c>
      <c r="AN8" s="12">
        <v>0.69887129999999997</v>
      </c>
      <c r="AO8" s="11">
        <v>5910</v>
      </c>
      <c r="AP8" s="12">
        <v>0.88969149999999997</v>
      </c>
      <c r="AQ8" s="11">
        <v>735</v>
      </c>
      <c r="AR8" s="12">
        <v>0.1103085</v>
      </c>
      <c r="AS8" s="11">
        <v>6645</v>
      </c>
      <c r="AT8" s="11">
        <v>1355</v>
      </c>
      <c r="AU8" s="12">
        <v>0.2142857</v>
      </c>
      <c r="AV8" s="11">
        <v>2880</v>
      </c>
      <c r="AW8" s="12">
        <v>0.45597090000000001</v>
      </c>
      <c r="AX8" s="11">
        <v>4490</v>
      </c>
      <c r="AY8" s="12">
        <v>0.71111820000000003</v>
      </c>
      <c r="AZ8" s="11">
        <v>5140</v>
      </c>
      <c r="BA8" s="12">
        <v>0.8137472</v>
      </c>
      <c r="BB8" s="11">
        <v>1175</v>
      </c>
      <c r="BC8" s="12">
        <v>0.1862528</v>
      </c>
      <c r="BD8" s="11">
        <v>6315</v>
      </c>
    </row>
    <row r="9" spans="1:56" ht="15" customHeight="1" x14ac:dyDescent="0.2">
      <c r="A9" t="s">
        <v>135</v>
      </c>
      <c r="B9" s="11">
        <v>3295</v>
      </c>
      <c r="C9" s="12">
        <v>0.41118460000000001</v>
      </c>
      <c r="D9" s="11">
        <v>5115</v>
      </c>
      <c r="E9" s="12">
        <v>0.63862189999999996</v>
      </c>
      <c r="F9" s="11">
        <v>6445</v>
      </c>
      <c r="G9" s="12">
        <v>0.80451879999999998</v>
      </c>
      <c r="H9" s="11">
        <v>7240</v>
      </c>
      <c r="I9" s="12">
        <v>0.90375729999999999</v>
      </c>
      <c r="J9" s="11">
        <v>770</v>
      </c>
      <c r="K9" s="12">
        <v>9.62427E-2</v>
      </c>
      <c r="L9" s="11">
        <v>8010</v>
      </c>
      <c r="M9" s="11">
        <v>3725</v>
      </c>
      <c r="N9" s="12">
        <v>0.47488530000000001</v>
      </c>
      <c r="O9" s="11">
        <v>5500</v>
      </c>
      <c r="P9" s="12">
        <v>0.70091789999999998</v>
      </c>
      <c r="Q9" s="11">
        <v>6820</v>
      </c>
      <c r="R9" s="12">
        <v>0.86932690000000001</v>
      </c>
      <c r="S9" s="11">
        <v>7365</v>
      </c>
      <c r="T9" s="12">
        <v>0.93880669999999999</v>
      </c>
      <c r="U9" s="11">
        <v>480</v>
      </c>
      <c r="V9" s="12">
        <v>6.1193299999999999E-2</v>
      </c>
      <c r="W9" s="11">
        <v>7845</v>
      </c>
      <c r="X9" s="11">
        <v>2695</v>
      </c>
      <c r="Y9" s="12">
        <v>0.36904110000000001</v>
      </c>
      <c r="Z9" s="11">
        <v>4825</v>
      </c>
      <c r="AA9" s="12">
        <v>0.66068490000000002</v>
      </c>
      <c r="AB9" s="11">
        <v>6495</v>
      </c>
      <c r="AC9" s="12">
        <v>0.89</v>
      </c>
      <c r="AD9" s="11">
        <v>7030</v>
      </c>
      <c r="AE9" s="12">
        <v>0.96328769999999997</v>
      </c>
      <c r="AF9" s="11">
        <v>270</v>
      </c>
      <c r="AG9" s="12">
        <v>3.6712300000000003E-2</v>
      </c>
      <c r="AH9" s="11">
        <v>7300</v>
      </c>
      <c r="AI9" s="11">
        <v>2115</v>
      </c>
      <c r="AJ9" s="12">
        <v>0.28552129999999998</v>
      </c>
      <c r="AK9" s="11">
        <v>3905</v>
      </c>
      <c r="AL9" s="12">
        <v>0.52728249999999999</v>
      </c>
      <c r="AM9" s="11">
        <v>5495</v>
      </c>
      <c r="AN9" s="12">
        <v>0.74189629999999995</v>
      </c>
      <c r="AO9" s="11">
        <v>6555</v>
      </c>
      <c r="AP9" s="12">
        <v>0.88560240000000001</v>
      </c>
      <c r="AQ9" s="11">
        <v>845</v>
      </c>
      <c r="AR9" s="12">
        <v>0.1143976</v>
      </c>
      <c r="AS9" s="11">
        <v>7405</v>
      </c>
      <c r="AT9" s="11">
        <v>2315</v>
      </c>
      <c r="AU9" s="12">
        <v>0.2943943</v>
      </c>
      <c r="AV9" s="11">
        <v>4430</v>
      </c>
      <c r="AW9" s="12">
        <v>0.56336600000000003</v>
      </c>
      <c r="AX9" s="11">
        <v>6070</v>
      </c>
      <c r="AY9" s="12">
        <v>0.77170459999999996</v>
      </c>
      <c r="AZ9" s="11">
        <v>6665</v>
      </c>
      <c r="BA9" s="12">
        <v>0.84720989999999996</v>
      </c>
      <c r="BB9" s="11">
        <v>1200</v>
      </c>
      <c r="BC9" s="12">
        <v>0.15279010000000001</v>
      </c>
      <c r="BD9" s="11">
        <v>7865</v>
      </c>
    </row>
    <row r="10" spans="1:56" ht="15" customHeight="1" x14ac:dyDescent="0.2">
      <c r="A10" t="s">
        <v>75</v>
      </c>
      <c r="B10" s="11">
        <v>10</v>
      </c>
      <c r="C10" s="12" t="s">
        <v>29</v>
      </c>
      <c r="D10" s="11">
        <v>20</v>
      </c>
      <c r="E10" s="12" t="s">
        <v>29</v>
      </c>
      <c r="F10" s="11">
        <v>35</v>
      </c>
      <c r="G10" s="12" t="s">
        <v>29</v>
      </c>
      <c r="H10" s="11">
        <v>50</v>
      </c>
      <c r="I10" s="12" t="s">
        <v>29</v>
      </c>
      <c r="J10" s="11" t="s">
        <v>29</v>
      </c>
      <c r="K10" s="12" t="s">
        <v>29</v>
      </c>
      <c r="L10" s="11">
        <v>50</v>
      </c>
      <c r="M10" s="11">
        <v>40</v>
      </c>
      <c r="N10" s="12" t="s">
        <v>29</v>
      </c>
      <c r="O10" s="11">
        <v>70</v>
      </c>
      <c r="P10" s="12" t="s">
        <v>29</v>
      </c>
      <c r="Q10" s="11">
        <v>85</v>
      </c>
      <c r="R10" s="12" t="s">
        <v>29</v>
      </c>
      <c r="S10" s="11">
        <v>90</v>
      </c>
      <c r="T10" s="12" t="s">
        <v>29</v>
      </c>
      <c r="U10" s="11" t="s">
        <v>29</v>
      </c>
      <c r="V10" s="12" t="s">
        <v>29</v>
      </c>
      <c r="W10" s="11">
        <v>95</v>
      </c>
      <c r="X10" s="11">
        <v>25</v>
      </c>
      <c r="Y10" s="12" t="s">
        <v>29</v>
      </c>
      <c r="Z10" s="11">
        <v>45</v>
      </c>
      <c r="AA10" s="12" t="s">
        <v>29</v>
      </c>
      <c r="AB10" s="11">
        <v>60</v>
      </c>
      <c r="AC10" s="12" t="s">
        <v>29</v>
      </c>
      <c r="AD10" s="11">
        <v>60</v>
      </c>
      <c r="AE10" s="12" t="s">
        <v>29</v>
      </c>
      <c r="AF10" s="11" t="s">
        <v>29</v>
      </c>
      <c r="AG10" s="12" t="s">
        <v>29</v>
      </c>
      <c r="AH10" s="11">
        <v>65</v>
      </c>
      <c r="AI10" s="11">
        <v>15</v>
      </c>
      <c r="AJ10" s="12">
        <v>0.21212120000000001</v>
      </c>
      <c r="AK10" s="11">
        <v>25</v>
      </c>
      <c r="AL10" s="12">
        <v>0.40909089999999998</v>
      </c>
      <c r="AM10" s="11">
        <v>40</v>
      </c>
      <c r="AN10" s="12">
        <v>0.63636360000000003</v>
      </c>
      <c r="AO10" s="11">
        <v>55</v>
      </c>
      <c r="AP10" s="12">
        <v>0.84848480000000004</v>
      </c>
      <c r="AQ10" s="11">
        <v>10</v>
      </c>
      <c r="AR10" s="12">
        <v>0.15151519999999999</v>
      </c>
      <c r="AS10" s="11">
        <v>65</v>
      </c>
      <c r="AT10" s="11">
        <v>25</v>
      </c>
      <c r="AU10" s="12">
        <v>0.29411759999999998</v>
      </c>
      <c r="AV10" s="11">
        <v>50</v>
      </c>
      <c r="AW10" s="12">
        <v>0.61176470000000005</v>
      </c>
      <c r="AX10" s="11">
        <v>75</v>
      </c>
      <c r="AY10" s="12">
        <v>0.85882349999999996</v>
      </c>
      <c r="AZ10" s="11">
        <v>80</v>
      </c>
      <c r="BA10" s="12">
        <v>0.92941180000000001</v>
      </c>
      <c r="BB10" s="11">
        <v>5</v>
      </c>
      <c r="BC10" s="12">
        <v>7.0588200000000004E-2</v>
      </c>
      <c r="BD10" s="11">
        <v>85</v>
      </c>
    </row>
    <row r="11" spans="1:56" ht="15" customHeight="1" x14ac:dyDescent="0.2">
      <c r="A11" t="s">
        <v>50</v>
      </c>
      <c r="B11" s="11">
        <v>2695</v>
      </c>
      <c r="C11" s="12">
        <v>0.3189727</v>
      </c>
      <c r="D11" s="11">
        <v>4760</v>
      </c>
      <c r="E11" s="12">
        <v>0.56349859999999996</v>
      </c>
      <c r="F11" s="11">
        <v>6455</v>
      </c>
      <c r="G11" s="12">
        <v>0.76411410000000002</v>
      </c>
      <c r="H11" s="11">
        <v>7640</v>
      </c>
      <c r="I11" s="12">
        <v>0.90413069999999995</v>
      </c>
      <c r="J11" s="11">
        <v>810</v>
      </c>
      <c r="K11" s="12">
        <v>9.5869300000000005E-2</v>
      </c>
      <c r="L11" s="11">
        <v>8450</v>
      </c>
      <c r="M11" s="11">
        <v>3535</v>
      </c>
      <c r="N11" s="12">
        <v>0.40351480000000001</v>
      </c>
      <c r="O11" s="11">
        <v>5340</v>
      </c>
      <c r="P11" s="12">
        <v>0.60960859999999994</v>
      </c>
      <c r="Q11" s="11">
        <v>7020</v>
      </c>
      <c r="R11" s="12">
        <v>0.80132369999999997</v>
      </c>
      <c r="S11" s="11">
        <v>8005</v>
      </c>
      <c r="T11" s="12">
        <v>0.91372819999999999</v>
      </c>
      <c r="U11" s="11">
        <v>755</v>
      </c>
      <c r="V11" s="12">
        <v>8.6271799999999996E-2</v>
      </c>
      <c r="W11" s="11">
        <v>8765</v>
      </c>
      <c r="X11" s="11">
        <v>3350</v>
      </c>
      <c r="Y11" s="12">
        <v>0.37691269999999999</v>
      </c>
      <c r="Z11" s="11">
        <v>5660</v>
      </c>
      <c r="AA11" s="12">
        <v>0.6369262</v>
      </c>
      <c r="AB11" s="11">
        <v>7750</v>
      </c>
      <c r="AC11" s="12">
        <v>0.87207469999999998</v>
      </c>
      <c r="AD11" s="11">
        <v>8500</v>
      </c>
      <c r="AE11" s="12">
        <v>0.95645809999999998</v>
      </c>
      <c r="AF11" s="11">
        <v>385</v>
      </c>
      <c r="AG11" s="12">
        <v>4.3541900000000001E-2</v>
      </c>
      <c r="AH11" s="11">
        <v>8890</v>
      </c>
      <c r="AI11" s="11">
        <v>2310</v>
      </c>
      <c r="AJ11" s="12">
        <v>0.26173200000000002</v>
      </c>
      <c r="AK11" s="11">
        <v>4440</v>
      </c>
      <c r="AL11" s="12">
        <v>0.50340059999999998</v>
      </c>
      <c r="AM11" s="11">
        <v>6480</v>
      </c>
      <c r="AN11" s="12">
        <v>0.73452729999999999</v>
      </c>
      <c r="AO11" s="11">
        <v>8050</v>
      </c>
      <c r="AP11" s="12">
        <v>0.91260490000000005</v>
      </c>
      <c r="AQ11" s="11">
        <v>770</v>
      </c>
      <c r="AR11" s="12">
        <v>8.7395100000000003E-2</v>
      </c>
      <c r="AS11" s="11">
        <v>8820</v>
      </c>
      <c r="AT11" s="11">
        <v>2235</v>
      </c>
      <c r="AU11" s="12">
        <v>0.25519049999999999</v>
      </c>
      <c r="AV11" s="11">
        <v>4450</v>
      </c>
      <c r="AW11" s="12">
        <v>0.50764319999999996</v>
      </c>
      <c r="AX11" s="11">
        <v>6590</v>
      </c>
      <c r="AY11" s="12">
        <v>0.7518823</v>
      </c>
      <c r="AZ11" s="11">
        <v>7470</v>
      </c>
      <c r="BA11" s="12">
        <v>0.85227010000000003</v>
      </c>
      <c r="BB11" s="11">
        <v>1295</v>
      </c>
      <c r="BC11" s="12">
        <v>0.1477299</v>
      </c>
      <c r="BD11" s="11">
        <v>8765</v>
      </c>
    </row>
    <row r="12" spans="1:56" ht="15" customHeight="1" x14ac:dyDescent="0.2">
      <c r="A12" t="s">
        <v>143</v>
      </c>
      <c r="B12" s="11">
        <v>10</v>
      </c>
      <c r="C12" s="12">
        <v>8.1632700000000002E-2</v>
      </c>
      <c r="D12" s="11">
        <v>25</v>
      </c>
      <c r="E12" s="12">
        <v>0.27551019999999998</v>
      </c>
      <c r="F12" s="11">
        <v>60</v>
      </c>
      <c r="G12" s="12">
        <v>0.63265309999999997</v>
      </c>
      <c r="H12" s="11">
        <v>85</v>
      </c>
      <c r="I12" s="12">
        <v>0.88775510000000002</v>
      </c>
      <c r="J12" s="11">
        <v>10</v>
      </c>
      <c r="K12" s="12">
        <v>0.11224489999999999</v>
      </c>
      <c r="L12" s="11">
        <v>100</v>
      </c>
      <c r="M12" s="11">
        <v>30</v>
      </c>
      <c r="N12" s="12" t="s">
        <v>29</v>
      </c>
      <c r="O12" s="11">
        <v>60</v>
      </c>
      <c r="P12" s="12" t="s">
        <v>29</v>
      </c>
      <c r="Q12" s="11">
        <v>80</v>
      </c>
      <c r="R12" s="12" t="s">
        <v>29</v>
      </c>
      <c r="S12" s="11">
        <v>90</v>
      </c>
      <c r="T12" s="12" t="s">
        <v>29</v>
      </c>
      <c r="U12" s="11" t="s">
        <v>29</v>
      </c>
      <c r="V12" s="12" t="s">
        <v>29</v>
      </c>
      <c r="W12" s="11">
        <v>90</v>
      </c>
      <c r="X12" s="11">
        <v>20</v>
      </c>
      <c r="Y12" s="12">
        <v>0.2142857</v>
      </c>
      <c r="Z12" s="11">
        <v>50</v>
      </c>
      <c r="AA12" s="12">
        <v>0.58333330000000005</v>
      </c>
      <c r="AB12" s="11">
        <v>70</v>
      </c>
      <c r="AC12" s="12">
        <v>0.83333330000000005</v>
      </c>
      <c r="AD12" s="11">
        <v>75</v>
      </c>
      <c r="AE12" s="12">
        <v>0.91666669999999995</v>
      </c>
      <c r="AF12" s="11">
        <v>5</v>
      </c>
      <c r="AG12" s="12">
        <v>8.3333299999999999E-2</v>
      </c>
      <c r="AH12" s="11">
        <v>85</v>
      </c>
      <c r="AI12" s="11" t="s">
        <v>29</v>
      </c>
      <c r="AJ12" s="12" t="s">
        <v>29</v>
      </c>
      <c r="AK12" s="11">
        <v>10</v>
      </c>
      <c r="AL12" s="12" t="s">
        <v>29</v>
      </c>
      <c r="AM12" s="11">
        <v>30</v>
      </c>
      <c r="AN12" s="12" t="s">
        <v>29</v>
      </c>
      <c r="AO12" s="11">
        <v>45</v>
      </c>
      <c r="AP12" s="12" t="s">
        <v>29</v>
      </c>
      <c r="AQ12" s="11">
        <v>10</v>
      </c>
      <c r="AR12" s="12" t="s">
        <v>29</v>
      </c>
      <c r="AS12" s="11">
        <v>55</v>
      </c>
      <c r="AT12" s="11">
        <v>10</v>
      </c>
      <c r="AU12" s="12">
        <v>0.12790699999999999</v>
      </c>
      <c r="AV12" s="11">
        <v>35</v>
      </c>
      <c r="AW12" s="12">
        <v>0.38372089999999998</v>
      </c>
      <c r="AX12" s="11">
        <v>55</v>
      </c>
      <c r="AY12" s="12">
        <v>0.63953490000000002</v>
      </c>
      <c r="AZ12" s="11">
        <v>60</v>
      </c>
      <c r="BA12" s="12">
        <v>0.72093019999999997</v>
      </c>
      <c r="BB12" s="11">
        <v>25</v>
      </c>
      <c r="BC12" s="12">
        <v>0.27906979999999998</v>
      </c>
      <c r="BD12" s="11">
        <v>85</v>
      </c>
    </row>
    <row r="13" spans="1:56" ht="15" customHeight="1" x14ac:dyDescent="0.2">
      <c r="A13" t="s">
        <v>51</v>
      </c>
      <c r="B13" s="11">
        <v>75</v>
      </c>
      <c r="C13" s="12">
        <v>0.73</v>
      </c>
      <c r="D13" s="11">
        <v>80</v>
      </c>
      <c r="E13" s="12">
        <v>0.8</v>
      </c>
      <c r="F13" s="11">
        <v>85</v>
      </c>
      <c r="G13" s="12">
        <v>0.87</v>
      </c>
      <c r="H13" s="11">
        <v>95</v>
      </c>
      <c r="I13" s="12">
        <v>0.93</v>
      </c>
      <c r="J13" s="11">
        <v>5</v>
      </c>
      <c r="K13" s="12">
        <v>7.0000000000000007E-2</v>
      </c>
      <c r="L13" s="11">
        <v>100</v>
      </c>
      <c r="M13" s="11">
        <v>65</v>
      </c>
      <c r="N13" s="12">
        <v>0.81707320000000005</v>
      </c>
      <c r="O13" s="11">
        <v>75</v>
      </c>
      <c r="P13" s="12">
        <v>0.92682929999999997</v>
      </c>
      <c r="Q13" s="11">
        <v>80</v>
      </c>
      <c r="R13" s="12">
        <v>0.96341460000000001</v>
      </c>
      <c r="S13" s="11">
        <v>80</v>
      </c>
      <c r="T13" s="12">
        <v>1</v>
      </c>
      <c r="U13" s="11">
        <v>0</v>
      </c>
      <c r="V13" s="12">
        <v>0</v>
      </c>
      <c r="W13" s="11">
        <v>80</v>
      </c>
      <c r="X13" s="11">
        <v>45</v>
      </c>
      <c r="Y13" s="12">
        <v>0.83636359999999998</v>
      </c>
      <c r="Z13" s="11">
        <v>50</v>
      </c>
      <c r="AA13" s="12">
        <v>0.94545449999999998</v>
      </c>
      <c r="AB13" s="11">
        <v>55</v>
      </c>
      <c r="AC13" s="12">
        <v>1</v>
      </c>
      <c r="AD13" s="11">
        <v>55</v>
      </c>
      <c r="AE13" s="12">
        <v>1</v>
      </c>
      <c r="AF13" s="11">
        <v>0</v>
      </c>
      <c r="AG13" s="12">
        <v>0</v>
      </c>
      <c r="AH13" s="11">
        <v>55</v>
      </c>
      <c r="AI13" s="11">
        <v>65</v>
      </c>
      <c r="AJ13" s="12">
        <v>0.76136360000000003</v>
      </c>
      <c r="AK13" s="11">
        <v>75</v>
      </c>
      <c r="AL13" s="12">
        <v>0.875</v>
      </c>
      <c r="AM13" s="11">
        <v>85</v>
      </c>
      <c r="AN13" s="12">
        <v>0.95454550000000005</v>
      </c>
      <c r="AO13" s="11">
        <v>90</v>
      </c>
      <c r="AP13" s="12">
        <v>1</v>
      </c>
      <c r="AQ13" s="11">
        <v>0</v>
      </c>
      <c r="AR13" s="12">
        <v>0</v>
      </c>
      <c r="AS13" s="11">
        <v>90</v>
      </c>
      <c r="AT13" s="11">
        <v>45</v>
      </c>
      <c r="AU13" s="12" t="s">
        <v>29</v>
      </c>
      <c r="AV13" s="11">
        <v>60</v>
      </c>
      <c r="AW13" s="12" t="s">
        <v>29</v>
      </c>
      <c r="AX13" s="11">
        <v>60</v>
      </c>
      <c r="AY13" s="12" t="s">
        <v>29</v>
      </c>
      <c r="AZ13" s="11">
        <v>65</v>
      </c>
      <c r="BA13" s="12" t="s">
        <v>29</v>
      </c>
      <c r="BB13" s="11" t="s">
        <v>29</v>
      </c>
      <c r="BC13" s="12" t="s">
        <v>29</v>
      </c>
      <c r="BD13" s="11">
        <v>70</v>
      </c>
    </row>
    <row r="14" spans="1:56" ht="15" customHeight="1" x14ac:dyDescent="0.2">
      <c r="A14" t="s">
        <v>52</v>
      </c>
      <c r="B14" s="11">
        <v>90</v>
      </c>
      <c r="C14" s="12">
        <v>0.2279793</v>
      </c>
      <c r="D14" s="11">
        <v>175</v>
      </c>
      <c r="E14" s="12">
        <v>0.44818649999999999</v>
      </c>
      <c r="F14" s="11">
        <v>260</v>
      </c>
      <c r="G14" s="12">
        <v>0.67616580000000004</v>
      </c>
      <c r="H14" s="11">
        <v>330</v>
      </c>
      <c r="I14" s="12">
        <v>0.86010359999999997</v>
      </c>
      <c r="J14" s="11">
        <v>55</v>
      </c>
      <c r="K14" s="12">
        <v>0.1398964</v>
      </c>
      <c r="L14" s="11">
        <v>385</v>
      </c>
      <c r="M14" s="11">
        <v>180</v>
      </c>
      <c r="N14" s="12">
        <v>0.48648649999999999</v>
      </c>
      <c r="O14" s="11">
        <v>265</v>
      </c>
      <c r="P14" s="12">
        <v>0.71891890000000003</v>
      </c>
      <c r="Q14" s="11">
        <v>330</v>
      </c>
      <c r="R14" s="12">
        <v>0.89459460000000002</v>
      </c>
      <c r="S14" s="11">
        <v>360</v>
      </c>
      <c r="T14" s="12">
        <v>0.97027030000000003</v>
      </c>
      <c r="U14" s="11">
        <v>10</v>
      </c>
      <c r="V14" s="12">
        <v>2.9729700000000001E-2</v>
      </c>
      <c r="W14" s="11">
        <v>370</v>
      </c>
      <c r="X14" s="11">
        <v>120</v>
      </c>
      <c r="Y14" s="12">
        <v>0.41258739999999999</v>
      </c>
      <c r="Z14" s="11">
        <v>200</v>
      </c>
      <c r="AA14" s="12">
        <v>0.69580419999999998</v>
      </c>
      <c r="AB14" s="11">
        <v>260</v>
      </c>
      <c r="AC14" s="12">
        <v>0.90909090000000004</v>
      </c>
      <c r="AD14" s="11">
        <v>275</v>
      </c>
      <c r="AE14" s="12">
        <v>0.96853149999999999</v>
      </c>
      <c r="AF14" s="11">
        <v>10</v>
      </c>
      <c r="AG14" s="12">
        <v>3.1468500000000003E-2</v>
      </c>
      <c r="AH14" s="11">
        <v>285</v>
      </c>
      <c r="AI14" s="11">
        <v>80</v>
      </c>
      <c r="AJ14" s="12">
        <v>0.2693603</v>
      </c>
      <c r="AK14" s="11">
        <v>145</v>
      </c>
      <c r="AL14" s="12">
        <v>0.48148150000000001</v>
      </c>
      <c r="AM14" s="11">
        <v>215</v>
      </c>
      <c r="AN14" s="12">
        <v>0.72053869999999998</v>
      </c>
      <c r="AO14" s="11">
        <v>250</v>
      </c>
      <c r="AP14" s="12">
        <v>0.84175080000000002</v>
      </c>
      <c r="AQ14" s="11">
        <v>45</v>
      </c>
      <c r="AR14" s="12">
        <v>0.15824920000000001</v>
      </c>
      <c r="AS14" s="11">
        <v>295</v>
      </c>
      <c r="AT14" s="11">
        <v>80</v>
      </c>
      <c r="AU14" s="12">
        <v>0.3166023</v>
      </c>
      <c r="AV14" s="11">
        <v>140</v>
      </c>
      <c r="AW14" s="12">
        <v>0.53281849999999997</v>
      </c>
      <c r="AX14" s="11">
        <v>195</v>
      </c>
      <c r="AY14" s="12">
        <v>0.75675680000000001</v>
      </c>
      <c r="AZ14" s="11">
        <v>225</v>
      </c>
      <c r="BA14" s="12">
        <v>0.86100390000000004</v>
      </c>
      <c r="BB14" s="11">
        <v>35</v>
      </c>
      <c r="BC14" s="12">
        <v>0.13899610000000001</v>
      </c>
      <c r="BD14" s="11">
        <v>260</v>
      </c>
    </row>
    <row r="15" spans="1:56" ht="15" customHeight="1" x14ac:dyDescent="0.2">
      <c r="A15" t="s">
        <v>53</v>
      </c>
      <c r="B15" s="11">
        <v>1060</v>
      </c>
      <c r="C15" s="12">
        <v>0.3348045</v>
      </c>
      <c r="D15" s="11">
        <v>1635</v>
      </c>
      <c r="E15" s="12">
        <v>0.51576290000000002</v>
      </c>
      <c r="F15" s="11">
        <v>2195</v>
      </c>
      <c r="G15" s="12">
        <v>0.69167719999999999</v>
      </c>
      <c r="H15" s="11">
        <v>2650</v>
      </c>
      <c r="I15" s="12">
        <v>0.83543509999999999</v>
      </c>
      <c r="J15" s="11">
        <v>520</v>
      </c>
      <c r="K15" s="12">
        <v>0.16456489999999999</v>
      </c>
      <c r="L15" s="11">
        <v>3170</v>
      </c>
      <c r="M15" s="11">
        <v>1425</v>
      </c>
      <c r="N15" s="12">
        <v>0.46555659999999999</v>
      </c>
      <c r="O15" s="11">
        <v>2065</v>
      </c>
      <c r="P15" s="12">
        <v>0.67417559999999999</v>
      </c>
      <c r="Q15" s="11">
        <v>2615</v>
      </c>
      <c r="R15" s="12">
        <v>0.8534117</v>
      </c>
      <c r="S15" s="11">
        <v>2875</v>
      </c>
      <c r="T15" s="12">
        <v>0.93862230000000002</v>
      </c>
      <c r="U15" s="11">
        <v>190</v>
      </c>
      <c r="V15" s="12">
        <v>6.13777E-2</v>
      </c>
      <c r="W15" s="11">
        <v>3065</v>
      </c>
      <c r="X15" s="11">
        <v>1025</v>
      </c>
      <c r="Y15" s="12">
        <v>0.36321759999999997</v>
      </c>
      <c r="Z15" s="11">
        <v>1770</v>
      </c>
      <c r="AA15" s="12">
        <v>0.62756909999999999</v>
      </c>
      <c r="AB15" s="11">
        <v>2495</v>
      </c>
      <c r="AC15" s="12">
        <v>0.88447909999999996</v>
      </c>
      <c r="AD15" s="11">
        <v>2715</v>
      </c>
      <c r="AE15" s="12">
        <v>0.96172930000000001</v>
      </c>
      <c r="AF15" s="11">
        <v>110</v>
      </c>
      <c r="AG15" s="12">
        <v>3.8270699999999998E-2</v>
      </c>
      <c r="AH15" s="11">
        <v>2820</v>
      </c>
      <c r="AI15" s="11">
        <v>600</v>
      </c>
      <c r="AJ15" s="12">
        <v>0.2045843</v>
      </c>
      <c r="AK15" s="11">
        <v>1200</v>
      </c>
      <c r="AL15" s="12">
        <v>0.41053709999999999</v>
      </c>
      <c r="AM15" s="11">
        <v>1810</v>
      </c>
      <c r="AN15" s="12">
        <v>0.61854260000000005</v>
      </c>
      <c r="AO15" s="11">
        <v>2340</v>
      </c>
      <c r="AP15" s="12">
        <v>0.80088950000000003</v>
      </c>
      <c r="AQ15" s="11">
        <v>580</v>
      </c>
      <c r="AR15" s="12">
        <v>0.1991105</v>
      </c>
      <c r="AS15" s="11">
        <v>2925</v>
      </c>
      <c r="AT15" s="11">
        <v>700</v>
      </c>
      <c r="AU15" s="12">
        <v>0.1856081</v>
      </c>
      <c r="AV15" s="11">
        <v>1555</v>
      </c>
      <c r="AW15" s="12">
        <v>0.41343600000000003</v>
      </c>
      <c r="AX15" s="11">
        <v>2525</v>
      </c>
      <c r="AY15" s="12">
        <v>0.66994160000000003</v>
      </c>
      <c r="AZ15" s="11">
        <v>3015</v>
      </c>
      <c r="BA15" s="12">
        <v>0.80005309999999996</v>
      </c>
      <c r="BB15" s="11">
        <v>755</v>
      </c>
      <c r="BC15" s="12">
        <v>0.19994690000000001</v>
      </c>
      <c r="BD15" s="11">
        <v>3765</v>
      </c>
    </row>
    <row r="16" spans="1:56" ht="15" customHeight="1" x14ac:dyDescent="0.2">
      <c r="A16" t="s">
        <v>136</v>
      </c>
      <c r="B16" s="11">
        <v>115</v>
      </c>
      <c r="C16" s="12">
        <v>0.26376149999999998</v>
      </c>
      <c r="D16" s="11">
        <v>230</v>
      </c>
      <c r="E16" s="12">
        <v>0.52293579999999995</v>
      </c>
      <c r="F16" s="11">
        <v>335</v>
      </c>
      <c r="G16" s="12">
        <v>0.76376149999999998</v>
      </c>
      <c r="H16" s="11">
        <v>395</v>
      </c>
      <c r="I16" s="12">
        <v>0.90825690000000003</v>
      </c>
      <c r="J16" s="11">
        <v>40</v>
      </c>
      <c r="K16" s="12">
        <v>9.1743099999999994E-2</v>
      </c>
      <c r="L16" s="11">
        <v>435</v>
      </c>
      <c r="M16" s="11">
        <v>245</v>
      </c>
      <c r="N16" s="12">
        <v>0.57377049999999996</v>
      </c>
      <c r="O16" s="11">
        <v>350</v>
      </c>
      <c r="P16" s="12">
        <v>0.8149883</v>
      </c>
      <c r="Q16" s="11">
        <v>410</v>
      </c>
      <c r="R16" s="12">
        <v>0.95550349999999995</v>
      </c>
      <c r="S16" s="11">
        <v>420</v>
      </c>
      <c r="T16" s="12">
        <v>0.98594850000000001</v>
      </c>
      <c r="U16" s="11">
        <v>5</v>
      </c>
      <c r="V16" s="12">
        <v>1.40515E-2</v>
      </c>
      <c r="W16" s="11">
        <v>425</v>
      </c>
      <c r="X16" s="11">
        <v>260</v>
      </c>
      <c r="Y16" s="12" t="s">
        <v>29</v>
      </c>
      <c r="Z16" s="11">
        <v>380</v>
      </c>
      <c r="AA16" s="12" t="s">
        <v>29</v>
      </c>
      <c r="AB16" s="11">
        <v>450</v>
      </c>
      <c r="AC16" s="12" t="s">
        <v>29</v>
      </c>
      <c r="AD16" s="11">
        <v>460</v>
      </c>
      <c r="AE16" s="12" t="s">
        <v>29</v>
      </c>
      <c r="AF16" s="11" t="s">
        <v>29</v>
      </c>
      <c r="AG16" s="12" t="s">
        <v>29</v>
      </c>
      <c r="AH16" s="11">
        <v>465</v>
      </c>
      <c r="AI16" s="11">
        <v>135</v>
      </c>
      <c r="AJ16" s="12">
        <v>0.3024831</v>
      </c>
      <c r="AK16" s="11">
        <v>250</v>
      </c>
      <c r="AL16" s="12">
        <v>0.55981939999999997</v>
      </c>
      <c r="AM16" s="11">
        <v>370</v>
      </c>
      <c r="AN16" s="12">
        <v>0.83295710000000001</v>
      </c>
      <c r="AO16" s="11">
        <v>425</v>
      </c>
      <c r="AP16" s="12">
        <v>0.96388260000000003</v>
      </c>
      <c r="AQ16" s="11">
        <v>15</v>
      </c>
      <c r="AR16" s="12">
        <v>3.6117400000000001E-2</v>
      </c>
      <c r="AS16" s="11">
        <v>445</v>
      </c>
      <c r="AT16" s="11">
        <v>165</v>
      </c>
      <c r="AU16" s="12">
        <v>0.50621119999999997</v>
      </c>
      <c r="AV16" s="11">
        <v>265</v>
      </c>
      <c r="AW16" s="12">
        <v>0.8167702</v>
      </c>
      <c r="AX16" s="11">
        <v>310</v>
      </c>
      <c r="AY16" s="12">
        <v>0.95652170000000003</v>
      </c>
      <c r="AZ16" s="11">
        <v>310</v>
      </c>
      <c r="BA16" s="12">
        <v>0.96894409999999997</v>
      </c>
      <c r="BB16" s="11">
        <v>10</v>
      </c>
      <c r="BC16" s="12">
        <v>3.1055900000000001E-2</v>
      </c>
      <c r="BD16" s="11">
        <v>320</v>
      </c>
    </row>
    <row r="17" spans="1:56" ht="15" customHeight="1" x14ac:dyDescent="0.2">
      <c r="A17" t="s">
        <v>76</v>
      </c>
      <c r="B17" s="11">
        <v>355</v>
      </c>
      <c r="C17" s="12">
        <v>0.16558439999999999</v>
      </c>
      <c r="D17" s="11">
        <v>790</v>
      </c>
      <c r="E17" s="12">
        <v>0.36734689999999998</v>
      </c>
      <c r="F17" s="11">
        <v>1435</v>
      </c>
      <c r="G17" s="12">
        <v>0.66512059999999995</v>
      </c>
      <c r="H17" s="11">
        <v>1915</v>
      </c>
      <c r="I17" s="12">
        <v>0.8872913</v>
      </c>
      <c r="J17" s="11">
        <v>245</v>
      </c>
      <c r="K17" s="12">
        <v>0.1127087</v>
      </c>
      <c r="L17" s="11">
        <v>2155</v>
      </c>
      <c r="M17" s="11">
        <v>625</v>
      </c>
      <c r="N17" s="12">
        <v>0.2879485</v>
      </c>
      <c r="O17" s="11">
        <v>1205</v>
      </c>
      <c r="P17" s="12">
        <v>0.55427780000000004</v>
      </c>
      <c r="Q17" s="11">
        <v>1750</v>
      </c>
      <c r="R17" s="12">
        <v>0.8045078</v>
      </c>
      <c r="S17" s="11">
        <v>2005</v>
      </c>
      <c r="T17" s="12">
        <v>0.92134309999999997</v>
      </c>
      <c r="U17" s="11">
        <v>170</v>
      </c>
      <c r="V17" s="12">
        <v>7.8656900000000002E-2</v>
      </c>
      <c r="W17" s="11">
        <v>2175</v>
      </c>
      <c r="X17" s="11">
        <v>485</v>
      </c>
      <c r="Y17" s="12">
        <v>0.26061260000000003</v>
      </c>
      <c r="Z17" s="11">
        <v>1085</v>
      </c>
      <c r="AA17" s="12">
        <v>0.58301990000000004</v>
      </c>
      <c r="AB17" s="11">
        <v>1635</v>
      </c>
      <c r="AC17" s="12">
        <v>0.87855989999999995</v>
      </c>
      <c r="AD17" s="11">
        <v>1805</v>
      </c>
      <c r="AE17" s="12">
        <v>0.97098329999999999</v>
      </c>
      <c r="AF17" s="11">
        <v>55</v>
      </c>
      <c r="AG17" s="12">
        <v>2.9016699999999999E-2</v>
      </c>
      <c r="AH17" s="11">
        <v>1860</v>
      </c>
      <c r="AI17" s="11">
        <v>210</v>
      </c>
      <c r="AJ17" s="12">
        <v>9.8252199999999998E-2</v>
      </c>
      <c r="AK17" s="11">
        <v>565</v>
      </c>
      <c r="AL17" s="12">
        <v>0.26688709999999999</v>
      </c>
      <c r="AM17" s="11">
        <v>1105</v>
      </c>
      <c r="AN17" s="12">
        <v>0.52149270000000003</v>
      </c>
      <c r="AO17" s="11">
        <v>1635</v>
      </c>
      <c r="AP17" s="12">
        <v>0.77279169999999997</v>
      </c>
      <c r="AQ17" s="11">
        <v>480</v>
      </c>
      <c r="AR17" s="12">
        <v>0.2272083</v>
      </c>
      <c r="AS17" s="11">
        <v>2115</v>
      </c>
      <c r="AT17" s="11">
        <v>365</v>
      </c>
      <c r="AU17" s="12">
        <v>0.13714499999999999</v>
      </c>
      <c r="AV17" s="11">
        <v>885</v>
      </c>
      <c r="AW17" s="12">
        <v>0.33109119999999997</v>
      </c>
      <c r="AX17" s="11">
        <v>1610</v>
      </c>
      <c r="AY17" s="12">
        <v>0.60127059999999999</v>
      </c>
      <c r="AZ17" s="11">
        <v>1940</v>
      </c>
      <c r="BA17" s="12">
        <v>0.72458889999999998</v>
      </c>
      <c r="BB17" s="11">
        <v>735</v>
      </c>
      <c r="BC17" s="12">
        <v>0.27541110000000002</v>
      </c>
      <c r="BD17" s="11">
        <v>2675</v>
      </c>
    </row>
    <row r="18" spans="1:56" ht="15" customHeight="1" x14ac:dyDescent="0.2">
      <c r="A18" t="s">
        <v>55</v>
      </c>
      <c r="B18" s="11">
        <v>690</v>
      </c>
      <c r="C18" s="12">
        <v>0.28244900000000001</v>
      </c>
      <c r="D18" s="11">
        <v>1450</v>
      </c>
      <c r="E18" s="12">
        <v>0.59183669999999999</v>
      </c>
      <c r="F18" s="11">
        <v>2050</v>
      </c>
      <c r="G18" s="12">
        <v>0.83755100000000005</v>
      </c>
      <c r="H18" s="11">
        <v>2370</v>
      </c>
      <c r="I18" s="12">
        <v>0.96775509999999998</v>
      </c>
      <c r="J18" s="11">
        <v>80</v>
      </c>
      <c r="K18" s="12">
        <v>3.22449E-2</v>
      </c>
      <c r="L18" s="11">
        <v>2450</v>
      </c>
      <c r="M18" s="11">
        <v>1475</v>
      </c>
      <c r="N18" s="12">
        <v>0.53969999999999996</v>
      </c>
      <c r="O18" s="11">
        <v>2105</v>
      </c>
      <c r="P18" s="12">
        <v>0.77094770000000001</v>
      </c>
      <c r="Q18" s="11">
        <v>2570</v>
      </c>
      <c r="R18" s="12">
        <v>0.93962679999999998</v>
      </c>
      <c r="S18" s="11">
        <v>2690</v>
      </c>
      <c r="T18" s="12">
        <v>0.98390049999999996</v>
      </c>
      <c r="U18" s="11">
        <v>45</v>
      </c>
      <c r="V18" s="12">
        <v>1.6099499999999999E-2</v>
      </c>
      <c r="W18" s="11">
        <v>2735</v>
      </c>
      <c r="X18" s="11">
        <v>1285</v>
      </c>
      <c r="Y18" s="12">
        <v>0.45654489999999998</v>
      </c>
      <c r="Z18" s="11">
        <v>2140</v>
      </c>
      <c r="AA18" s="12">
        <v>0.75842500000000002</v>
      </c>
      <c r="AB18" s="11">
        <v>2670</v>
      </c>
      <c r="AC18" s="12">
        <v>0.94749910000000004</v>
      </c>
      <c r="AD18" s="11">
        <v>2780</v>
      </c>
      <c r="AE18" s="12">
        <v>0.98651999999999995</v>
      </c>
      <c r="AF18" s="11">
        <v>40</v>
      </c>
      <c r="AG18" s="12">
        <v>1.3480000000000001E-2</v>
      </c>
      <c r="AH18" s="11">
        <v>2820</v>
      </c>
      <c r="AI18" s="11">
        <v>660</v>
      </c>
      <c r="AJ18" s="12">
        <v>0.24858759999999999</v>
      </c>
      <c r="AK18" s="11">
        <v>1370</v>
      </c>
      <c r="AL18" s="12">
        <v>0.51600749999999995</v>
      </c>
      <c r="AM18" s="11">
        <v>2070</v>
      </c>
      <c r="AN18" s="12">
        <v>0.77890769999999998</v>
      </c>
      <c r="AO18" s="11">
        <v>2485</v>
      </c>
      <c r="AP18" s="12">
        <v>0.93596990000000002</v>
      </c>
      <c r="AQ18" s="11">
        <v>170</v>
      </c>
      <c r="AR18" s="12">
        <v>6.4030100000000006E-2</v>
      </c>
      <c r="AS18" s="11">
        <v>2655</v>
      </c>
      <c r="AT18" s="11">
        <v>815</v>
      </c>
      <c r="AU18" s="12">
        <v>0.3020333</v>
      </c>
      <c r="AV18" s="11">
        <v>1560</v>
      </c>
      <c r="AW18" s="12">
        <v>0.57597039999999999</v>
      </c>
      <c r="AX18" s="11">
        <v>2205</v>
      </c>
      <c r="AY18" s="12">
        <v>0.8155268</v>
      </c>
      <c r="AZ18" s="11">
        <v>2420</v>
      </c>
      <c r="BA18" s="12">
        <v>0.89463959999999998</v>
      </c>
      <c r="BB18" s="11">
        <v>285</v>
      </c>
      <c r="BC18" s="12">
        <v>0.10536040000000001</v>
      </c>
      <c r="BD18" s="11">
        <v>2705</v>
      </c>
    </row>
    <row r="19" spans="1:56" ht="15" customHeight="1" x14ac:dyDescent="0.2">
      <c r="A19" t="s">
        <v>137</v>
      </c>
      <c r="B19" s="11">
        <v>125</v>
      </c>
      <c r="C19" s="12">
        <v>0.33689839999999999</v>
      </c>
      <c r="D19" s="11">
        <v>210</v>
      </c>
      <c r="E19" s="12">
        <v>0.55614969999999997</v>
      </c>
      <c r="F19" s="11">
        <v>270</v>
      </c>
      <c r="G19" s="12">
        <v>0.71925130000000004</v>
      </c>
      <c r="H19" s="11">
        <v>330</v>
      </c>
      <c r="I19" s="12">
        <v>0.87700529999999999</v>
      </c>
      <c r="J19" s="11">
        <v>45</v>
      </c>
      <c r="K19" s="12">
        <v>0.1229947</v>
      </c>
      <c r="L19" s="11">
        <v>375</v>
      </c>
      <c r="M19" s="11">
        <v>125</v>
      </c>
      <c r="N19" s="12">
        <v>0.49596770000000001</v>
      </c>
      <c r="O19" s="11">
        <v>175</v>
      </c>
      <c r="P19" s="12">
        <v>0.6975806</v>
      </c>
      <c r="Q19" s="11">
        <v>215</v>
      </c>
      <c r="R19" s="12">
        <v>0.86693549999999997</v>
      </c>
      <c r="S19" s="11">
        <v>225</v>
      </c>
      <c r="T19" s="12">
        <v>0.9112903</v>
      </c>
      <c r="U19" s="11">
        <v>20</v>
      </c>
      <c r="V19" s="12">
        <v>8.8709700000000002E-2</v>
      </c>
      <c r="W19" s="11">
        <v>250</v>
      </c>
      <c r="X19" s="11">
        <v>80</v>
      </c>
      <c r="Y19" s="12">
        <v>0.3519313</v>
      </c>
      <c r="Z19" s="11">
        <v>150</v>
      </c>
      <c r="AA19" s="12">
        <v>0.64806870000000005</v>
      </c>
      <c r="AB19" s="11">
        <v>200</v>
      </c>
      <c r="AC19" s="12">
        <v>0.86266089999999995</v>
      </c>
      <c r="AD19" s="11">
        <v>225</v>
      </c>
      <c r="AE19" s="12">
        <v>0.95708150000000003</v>
      </c>
      <c r="AF19" s="11">
        <v>10</v>
      </c>
      <c r="AG19" s="12">
        <v>4.2918499999999998E-2</v>
      </c>
      <c r="AH19" s="11">
        <v>235</v>
      </c>
      <c r="AI19" s="11">
        <v>35</v>
      </c>
      <c r="AJ19" s="12">
        <v>0.15909090000000001</v>
      </c>
      <c r="AK19" s="11">
        <v>90</v>
      </c>
      <c r="AL19" s="12">
        <v>0.4045455</v>
      </c>
      <c r="AM19" s="11">
        <v>140</v>
      </c>
      <c r="AN19" s="12">
        <v>0.63636360000000003</v>
      </c>
      <c r="AO19" s="11">
        <v>185</v>
      </c>
      <c r="AP19" s="12">
        <v>0.84090909999999996</v>
      </c>
      <c r="AQ19" s="11">
        <v>35</v>
      </c>
      <c r="AR19" s="12">
        <v>0.15909090000000001</v>
      </c>
      <c r="AS19" s="11">
        <v>220</v>
      </c>
      <c r="AT19" s="11">
        <v>85</v>
      </c>
      <c r="AU19" s="12">
        <v>0.31365310000000002</v>
      </c>
      <c r="AV19" s="11">
        <v>160</v>
      </c>
      <c r="AW19" s="12">
        <v>0.59040590000000004</v>
      </c>
      <c r="AX19" s="11">
        <v>205</v>
      </c>
      <c r="AY19" s="12">
        <v>0.74907749999999995</v>
      </c>
      <c r="AZ19" s="11">
        <v>225</v>
      </c>
      <c r="BA19" s="12">
        <v>0.83763840000000001</v>
      </c>
      <c r="BB19" s="11">
        <v>45</v>
      </c>
      <c r="BC19" s="12">
        <v>0.16236159999999999</v>
      </c>
      <c r="BD19" s="11">
        <v>270</v>
      </c>
    </row>
    <row r="20" spans="1:56" ht="15" customHeight="1" x14ac:dyDescent="0.2">
      <c r="A20" t="s">
        <v>77</v>
      </c>
      <c r="B20" s="11">
        <v>280</v>
      </c>
      <c r="C20" s="12">
        <v>0.25706469999999998</v>
      </c>
      <c r="D20" s="11">
        <v>510</v>
      </c>
      <c r="E20" s="12">
        <v>0.46490429999999999</v>
      </c>
      <c r="F20" s="11">
        <v>740</v>
      </c>
      <c r="G20" s="12">
        <v>0.67547860000000004</v>
      </c>
      <c r="H20" s="11">
        <v>940</v>
      </c>
      <c r="I20" s="12">
        <v>0.85597080000000003</v>
      </c>
      <c r="J20" s="11">
        <v>160</v>
      </c>
      <c r="K20" s="12">
        <v>0.1440292</v>
      </c>
      <c r="L20" s="11">
        <v>1095</v>
      </c>
      <c r="M20" s="11">
        <v>415</v>
      </c>
      <c r="N20" s="12">
        <v>0.38012760000000001</v>
      </c>
      <c r="O20" s="11">
        <v>665</v>
      </c>
      <c r="P20" s="12">
        <v>0.60619869999999998</v>
      </c>
      <c r="Q20" s="11">
        <v>905</v>
      </c>
      <c r="R20" s="12">
        <v>0.82680039999999999</v>
      </c>
      <c r="S20" s="11">
        <v>1025</v>
      </c>
      <c r="T20" s="12">
        <v>0.93254329999999996</v>
      </c>
      <c r="U20" s="11">
        <v>75</v>
      </c>
      <c r="V20" s="12">
        <v>6.7456699999999994E-2</v>
      </c>
      <c r="W20" s="11">
        <v>1095</v>
      </c>
      <c r="X20" s="11">
        <v>360</v>
      </c>
      <c r="Y20" s="12">
        <v>0.37434830000000002</v>
      </c>
      <c r="Z20" s="11">
        <v>625</v>
      </c>
      <c r="AA20" s="12">
        <v>0.64963499999999996</v>
      </c>
      <c r="AB20" s="11">
        <v>845</v>
      </c>
      <c r="AC20" s="12">
        <v>0.88112619999999997</v>
      </c>
      <c r="AD20" s="11">
        <v>925</v>
      </c>
      <c r="AE20" s="12">
        <v>0.96350360000000002</v>
      </c>
      <c r="AF20" s="11">
        <v>35</v>
      </c>
      <c r="AG20" s="12">
        <v>3.6496399999999998E-2</v>
      </c>
      <c r="AH20" s="11">
        <v>960</v>
      </c>
      <c r="AI20" s="11">
        <v>255</v>
      </c>
      <c r="AJ20" s="12">
        <v>0.24853230000000001</v>
      </c>
      <c r="AK20" s="11">
        <v>440</v>
      </c>
      <c r="AL20" s="12">
        <v>0.43248530000000002</v>
      </c>
      <c r="AM20" s="11">
        <v>650</v>
      </c>
      <c r="AN20" s="12">
        <v>0.63405089999999997</v>
      </c>
      <c r="AO20" s="11">
        <v>845</v>
      </c>
      <c r="AP20" s="12">
        <v>0.82778859999999999</v>
      </c>
      <c r="AQ20" s="11">
        <v>175</v>
      </c>
      <c r="AR20" s="12">
        <v>0.17221139999999999</v>
      </c>
      <c r="AS20" s="11">
        <v>1020</v>
      </c>
      <c r="AT20" s="11">
        <v>195</v>
      </c>
      <c r="AU20" s="12">
        <v>0.21160039999999999</v>
      </c>
      <c r="AV20" s="11">
        <v>430</v>
      </c>
      <c r="AW20" s="12">
        <v>0.4607948</v>
      </c>
      <c r="AX20" s="11">
        <v>635</v>
      </c>
      <c r="AY20" s="12">
        <v>0.67991409999999997</v>
      </c>
      <c r="AZ20" s="11">
        <v>740</v>
      </c>
      <c r="BA20" s="12">
        <v>0.79484429999999995</v>
      </c>
      <c r="BB20" s="11">
        <v>190</v>
      </c>
      <c r="BC20" s="12">
        <v>0.2051557</v>
      </c>
      <c r="BD20" s="11">
        <v>930</v>
      </c>
    </row>
    <row r="21" spans="1:56" ht="15" customHeight="1" x14ac:dyDescent="0.2">
      <c r="A21" t="s">
        <v>56</v>
      </c>
      <c r="B21" s="11">
        <v>8280</v>
      </c>
      <c r="C21" s="12">
        <v>0.26817180000000002</v>
      </c>
      <c r="D21" s="11">
        <v>16990</v>
      </c>
      <c r="E21" s="12">
        <v>0.55036929999999995</v>
      </c>
      <c r="F21" s="11">
        <v>24350</v>
      </c>
      <c r="G21" s="12">
        <v>0.78867580000000004</v>
      </c>
      <c r="H21" s="11">
        <v>29070</v>
      </c>
      <c r="I21" s="12">
        <v>0.94162999999999997</v>
      </c>
      <c r="J21" s="11">
        <v>1800</v>
      </c>
      <c r="K21" s="12">
        <v>5.8369999999999998E-2</v>
      </c>
      <c r="L21" s="11">
        <v>30870</v>
      </c>
      <c r="M21" s="11">
        <v>13045</v>
      </c>
      <c r="N21" s="12">
        <v>0.39453870000000002</v>
      </c>
      <c r="O21" s="11">
        <v>21495</v>
      </c>
      <c r="P21" s="12">
        <v>0.65000449999999999</v>
      </c>
      <c r="Q21" s="11">
        <v>28870</v>
      </c>
      <c r="R21" s="12">
        <v>0.87305330000000003</v>
      </c>
      <c r="S21" s="11">
        <v>31700</v>
      </c>
      <c r="T21" s="12">
        <v>0.95857150000000002</v>
      </c>
      <c r="U21" s="11">
        <v>1370</v>
      </c>
      <c r="V21" s="12">
        <v>4.14285E-2</v>
      </c>
      <c r="W21" s="11">
        <v>33070</v>
      </c>
      <c r="X21" s="11">
        <v>9625</v>
      </c>
      <c r="Y21" s="12">
        <v>0.2931628</v>
      </c>
      <c r="Z21" s="11">
        <v>19185</v>
      </c>
      <c r="AA21" s="12">
        <v>0.5842851</v>
      </c>
      <c r="AB21" s="11">
        <v>28440</v>
      </c>
      <c r="AC21" s="12">
        <v>0.86617940000000004</v>
      </c>
      <c r="AD21" s="11">
        <v>31620</v>
      </c>
      <c r="AE21" s="12">
        <v>0.96305770000000002</v>
      </c>
      <c r="AF21" s="11">
        <v>1215</v>
      </c>
      <c r="AG21" s="12">
        <v>3.6942299999999997E-2</v>
      </c>
      <c r="AH21" s="11">
        <v>32835</v>
      </c>
      <c r="AI21" s="11">
        <v>6570</v>
      </c>
      <c r="AJ21" s="12">
        <v>0.2072282</v>
      </c>
      <c r="AK21" s="11">
        <v>14435</v>
      </c>
      <c r="AL21" s="12">
        <v>0.45517049999999998</v>
      </c>
      <c r="AM21" s="11">
        <v>22675</v>
      </c>
      <c r="AN21" s="12">
        <v>0.71515969999999995</v>
      </c>
      <c r="AO21" s="11">
        <v>28890</v>
      </c>
      <c r="AP21" s="12">
        <v>0.91109779999999996</v>
      </c>
      <c r="AQ21" s="11">
        <v>2820</v>
      </c>
      <c r="AR21" s="12">
        <v>8.8902200000000001E-2</v>
      </c>
      <c r="AS21" s="11">
        <v>31710</v>
      </c>
      <c r="AT21" s="11">
        <v>6790</v>
      </c>
      <c r="AU21" s="12">
        <v>0.21072560000000001</v>
      </c>
      <c r="AV21" s="11">
        <v>15255</v>
      </c>
      <c r="AW21" s="12">
        <v>0.47337220000000002</v>
      </c>
      <c r="AX21" s="11">
        <v>23980</v>
      </c>
      <c r="AY21" s="12">
        <v>0.74414999999999998</v>
      </c>
      <c r="AZ21" s="11">
        <v>27630</v>
      </c>
      <c r="BA21" s="12">
        <v>0.8575197</v>
      </c>
      <c r="BB21" s="11">
        <v>4590</v>
      </c>
      <c r="BC21" s="12">
        <v>0.1424803</v>
      </c>
      <c r="BD21" s="11">
        <v>32220</v>
      </c>
    </row>
    <row r="22" spans="1:56" ht="15" customHeight="1" x14ac:dyDescent="0.2">
      <c r="A22" t="s">
        <v>57</v>
      </c>
      <c r="B22" s="11">
        <v>175</v>
      </c>
      <c r="C22" s="12">
        <v>0.350495</v>
      </c>
      <c r="D22" s="11">
        <v>325</v>
      </c>
      <c r="E22" s="12">
        <v>0.64158420000000005</v>
      </c>
      <c r="F22" s="11">
        <v>435</v>
      </c>
      <c r="G22" s="12">
        <v>0.85742569999999996</v>
      </c>
      <c r="H22" s="11">
        <v>495</v>
      </c>
      <c r="I22" s="12">
        <v>0.97623760000000004</v>
      </c>
      <c r="J22" s="11">
        <v>10</v>
      </c>
      <c r="K22" s="12">
        <v>2.3762399999999999E-2</v>
      </c>
      <c r="L22" s="11">
        <v>505</v>
      </c>
      <c r="M22" s="11">
        <v>315</v>
      </c>
      <c r="N22" s="12" t="s">
        <v>29</v>
      </c>
      <c r="O22" s="11">
        <v>445</v>
      </c>
      <c r="P22" s="12" t="s">
        <v>29</v>
      </c>
      <c r="Q22" s="11">
        <v>500</v>
      </c>
      <c r="R22" s="12" t="s">
        <v>29</v>
      </c>
      <c r="S22" s="11">
        <v>505</v>
      </c>
      <c r="T22" s="12" t="s">
        <v>29</v>
      </c>
      <c r="U22" s="11" t="s">
        <v>29</v>
      </c>
      <c r="V22" s="12" t="s">
        <v>29</v>
      </c>
      <c r="W22" s="11">
        <v>510</v>
      </c>
      <c r="X22" s="11">
        <v>290</v>
      </c>
      <c r="Y22" s="12" t="s">
        <v>29</v>
      </c>
      <c r="Z22" s="11">
        <v>415</v>
      </c>
      <c r="AA22" s="12" t="s">
        <v>29</v>
      </c>
      <c r="AB22" s="11">
        <v>500</v>
      </c>
      <c r="AC22" s="12" t="s">
        <v>29</v>
      </c>
      <c r="AD22" s="11">
        <v>505</v>
      </c>
      <c r="AE22" s="12" t="s">
        <v>29</v>
      </c>
      <c r="AF22" s="11" t="s">
        <v>29</v>
      </c>
      <c r="AG22" s="12" t="s">
        <v>29</v>
      </c>
      <c r="AH22" s="11">
        <v>510</v>
      </c>
      <c r="AI22" s="11">
        <v>195</v>
      </c>
      <c r="AJ22" s="12">
        <v>0.3585952</v>
      </c>
      <c r="AK22" s="11">
        <v>350</v>
      </c>
      <c r="AL22" s="12">
        <v>0.6451017</v>
      </c>
      <c r="AM22" s="11">
        <v>470</v>
      </c>
      <c r="AN22" s="12">
        <v>0.87245839999999997</v>
      </c>
      <c r="AO22" s="11">
        <v>520</v>
      </c>
      <c r="AP22" s="12">
        <v>0.96487990000000001</v>
      </c>
      <c r="AQ22" s="11">
        <v>20</v>
      </c>
      <c r="AR22" s="12">
        <v>3.5120100000000001E-2</v>
      </c>
      <c r="AS22" s="11">
        <v>540</v>
      </c>
      <c r="AT22" s="11">
        <v>200</v>
      </c>
      <c r="AU22" s="12">
        <v>0.43043480000000001</v>
      </c>
      <c r="AV22" s="11">
        <v>335</v>
      </c>
      <c r="AW22" s="12">
        <v>0.72608700000000004</v>
      </c>
      <c r="AX22" s="11">
        <v>415</v>
      </c>
      <c r="AY22" s="12">
        <v>0.9</v>
      </c>
      <c r="AZ22" s="11">
        <v>435</v>
      </c>
      <c r="BA22" s="12">
        <v>0.94565220000000005</v>
      </c>
      <c r="BB22" s="11">
        <v>25</v>
      </c>
      <c r="BC22" s="12">
        <v>5.4347800000000002E-2</v>
      </c>
      <c r="BD22" s="11">
        <v>460</v>
      </c>
    </row>
    <row r="23" spans="1:56" ht="15" customHeight="1" x14ac:dyDescent="0.2">
      <c r="A23" t="s">
        <v>58</v>
      </c>
      <c r="B23" s="11">
        <v>85</v>
      </c>
      <c r="C23" s="12">
        <v>0.18403549999999999</v>
      </c>
      <c r="D23" s="11">
        <v>175</v>
      </c>
      <c r="E23" s="12">
        <v>0.38580930000000002</v>
      </c>
      <c r="F23" s="11">
        <v>305</v>
      </c>
      <c r="G23" s="12">
        <v>0.6718404</v>
      </c>
      <c r="H23" s="11">
        <v>400</v>
      </c>
      <c r="I23" s="12">
        <v>0.88248340000000003</v>
      </c>
      <c r="J23" s="11">
        <v>55</v>
      </c>
      <c r="K23" s="12">
        <v>0.1175166</v>
      </c>
      <c r="L23" s="11">
        <v>450</v>
      </c>
      <c r="M23" s="11">
        <v>145</v>
      </c>
      <c r="N23" s="12">
        <v>0.32949309999999998</v>
      </c>
      <c r="O23" s="11">
        <v>255</v>
      </c>
      <c r="P23" s="12">
        <v>0.58755760000000001</v>
      </c>
      <c r="Q23" s="11">
        <v>345</v>
      </c>
      <c r="R23" s="12">
        <v>0.79723500000000003</v>
      </c>
      <c r="S23" s="11">
        <v>390</v>
      </c>
      <c r="T23" s="12">
        <v>0.90092170000000005</v>
      </c>
      <c r="U23" s="11">
        <v>45</v>
      </c>
      <c r="V23" s="12">
        <v>9.9078299999999994E-2</v>
      </c>
      <c r="W23" s="11">
        <v>435</v>
      </c>
      <c r="X23" s="11">
        <v>85</v>
      </c>
      <c r="Y23" s="12">
        <v>0.31636360000000002</v>
      </c>
      <c r="Z23" s="11">
        <v>165</v>
      </c>
      <c r="AA23" s="12">
        <v>0.59636359999999999</v>
      </c>
      <c r="AB23" s="11">
        <v>240</v>
      </c>
      <c r="AC23" s="12">
        <v>0.87636360000000002</v>
      </c>
      <c r="AD23" s="11">
        <v>265</v>
      </c>
      <c r="AE23" s="12">
        <v>0.96727269999999999</v>
      </c>
      <c r="AF23" s="11">
        <v>10</v>
      </c>
      <c r="AG23" s="12">
        <v>3.2727300000000001E-2</v>
      </c>
      <c r="AH23" s="11">
        <v>275</v>
      </c>
      <c r="AI23" s="11">
        <v>50</v>
      </c>
      <c r="AJ23" s="12">
        <v>0.16943520000000001</v>
      </c>
      <c r="AK23" s="11">
        <v>110</v>
      </c>
      <c r="AL23" s="12">
        <v>0.36877080000000001</v>
      </c>
      <c r="AM23" s="11">
        <v>205</v>
      </c>
      <c r="AN23" s="12">
        <v>0.67441859999999998</v>
      </c>
      <c r="AO23" s="11">
        <v>260</v>
      </c>
      <c r="AP23" s="12">
        <v>0.87043190000000004</v>
      </c>
      <c r="AQ23" s="11">
        <v>40</v>
      </c>
      <c r="AR23" s="12">
        <v>0.12956809999999999</v>
      </c>
      <c r="AS23" s="11">
        <v>300</v>
      </c>
      <c r="AT23" s="11">
        <v>60</v>
      </c>
      <c r="AU23" s="12">
        <v>0.18670890000000001</v>
      </c>
      <c r="AV23" s="11">
        <v>145</v>
      </c>
      <c r="AW23" s="12">
        <v>0.45253159999999998</v>
      </c>
      <c r="AX23" s="11">
        <v>205</v>
      </c>
      <c r="AY23" s="12">
        <v>0.65506330000000002</v>
      </c>
      <c r="AZ23" s="11">
        <v>240</v>
      </c>
      <c r="BA23" s="12">
        <v>0.75949370000000005</v>
      </c>
      <c r="BB23" s="11">
        <v>75</v>
      </c>
      <c r="BC23" s="12">
        <v>0.24050630000000001</v>
      </c>
      <c r="BD23" s="11">
        <v>315</v>
      </c>
    </row>
    <row r="24" spans="1:56" ht="15" customHeight="1" x14ac:dyDescent="0.2">
      <c r="A24" t="s">
        <v>59</v>
      </c>
      <c r="B24" s="11">
        <v>70</v>
      </c>
      <c r="C24" s="12">
        <v>0.2</v>
      </c>
      <c r="D24" s="11">
        <v>155</v>
      </c>
      <c r="E24" s="12">
        <v>0.45</v>
      </c>
      <c r="F24" s="11">
        <v>250</v>
      </c>
      <c r="G24" s="12">
        <v>0.73235289999999997</v>
      </c>
      <c r="H24" s="11">
        <v>310</v>
      </c>
      <c r="I24" s="12">
        <v>0.91176469999999998</v>
      </c>
      <c r="J24" s="11">
        <v>30</v>
      </c>
      <c r="K24" s="12">
        <v>8.8235300000000003E-2</v>
      </c>
      <c r="L24" s="11">
        <v>340</v>
      </c>
      <c r="M24" s="11">
        <v>115</v>
      </c>
      <c r="N24" s="12" t="s">
        <v>29</v>
      </c>
      <c r="O24" s="11">
        <v>180</v>
      </c>
      <c r="P24" s="12" t="s">
        <v>29</v>
      </c>
      <c r="Q24" s="11">
        <v>225</v>
      </c>
      <c r="R24" s="12" t="s">
        <v>29</v>
      </c>
      <c r="S24" s="11">
        <v>235</v>
      </c>
      <c r="T24" s="12" t="s">
        <v>29</v>
      </c>
      <c r="U24" s="11" t="s">
        <v>29</v>
      </c>
      <c r="V24" s="12" t="s">
        <v>29</v>
      </c>
      <c r="W24" s="11">
        <v>240</v>
      </c>
      <c r="X24" s="11">
        <v>55</v>
      </c>
      <c r="Y24" s="12" t="s">
        <v>29</v>
      </c>
      <c r="Z24" s="11">
        <v>115</v>
      </c>
      <c r="AA24" s="12" t="s">
        <v>29</v>
      </c>
      <c r="AB24" s="11">
        <v>155</v>
      </c>
      <c r="AC24" s="12" t="s">
        <v>29</v>
      </c>
      <c r="AD24" s="11">
        <v>155</v>
      </c>
      <c r="AE24" s="12" t="s">
        <v>29</v>
      </c>
      <c r="AF24" s="11" t="s">
        <v>29</v>
      </c>
      <c r="AG24" s="12" t="s">
        <v>29</v>
      </c>
      <c r="AH24" s="11">
        <v>160</v>
      </c>
      <c r="AI24" s="11">
        <v>15</v>
      </c>
      <c r="AJ24" s="12">
        <v>7.5471700000000003E-2</v>
      </c>
      <c r="AK24" s="11">
        <v>90</v>
      </c>
      <c r="AL24" s="12">
        <v>0.4292453</v>
      </c>
      <c r="AM24" s="11">
        <v>155</v>
      </c>
      <c r="AN24" s="12">
        <v>0.74056599999999995</v>
      </c>
      <c r="AO24" s="11">
        <v>195</v>
      </c>
      <c r="AP24" s="12">
        <v>0.9103774</v>
      </c>
      <c r="AQ24" s="11">
        <v>20</v>
      </c>
      <c r="AR24" s="12">
        <v>8.9622599999999997E-2</v>
      </c>
      <c r="AS24" s="11">
        <v>210</v>
      </c>
      <c r="AT24" s="11">
        <v>85</v>
      </c>
      <c r="AU24" s="12">
        <v>0.2377049</v>
      </c>
      <c r="AV24" s="11">
        <v>205</v>
      </c>
      <c r="AW24" s="12">
        <v>0.56010930000000003</v>
      </c>
      <c r="AX24" s="11">
        <v>300</v>
      </c>
      <c r="AY24" s="12">
        <v>0.81420769999999998</v>
      </c>
      <c r="AZ24" s="11">
        <v>325</v>
      </c>
      <c r="BA24" s="12">
        <v>0.89344259999999998</v>
      </c>
      <c r="BB24" s="11">
        <v>40</v>
      </c>
      <c r="BC24" s="12">
        <v>0.1065574</v>
      </c>
      <c r="BD24" s="11">
        <v>365</v>
      </c>
    </row>
    <row r="25" spans="1:56" ht="15" customHeight="1" x14ac:dyDescent="0.2">
      <c r="A25" t="s">
        <v>28</v>
      </c>
      <c r="B25" s="11">
        <v>1090</v>
      </c>
      <c r="C25" s="12">
        <v>0.50277260000000001</v>
      </c>
      <c r="D25" s="11">
        <v>1470</v>
      </c>
      <c r="E25" s="12">
        <v>0.67975969999999997</v>
      </c>
      <c r="F25" s="11">
        <v>1800</v>
      </c>
      <c r="G25" s="12">
        <v>0.83271720000000005</v>
      </c>
      <c r="H25" s="11">
        <v>2035</v>
      </c>
      <c r="I25" s="12">
        <v>0.94131240000000005</v>
      </c>
      <c r="J25" s="11">
        <v>125</v>
      </c>
      <c r="K25" s="12">
        <v>5.8687599999999999E-2</v>
      </c>
      <c r="L25" s="11">
        <v>2165</v>
      </c>
      <c r="M25" s="11">
        <v>1850</v>
      </c>
      <c r="N25" s="12">
        <v>0.659188</v>
      </c>
      <c r="O25" s="11">
        <v>2350</v>
      </c>
      <c r="P25" s="12">
        <v>0.83618230000000004</v>
      </c>
      <c r="Q25" s="11">
        <v>2655</v>
      </c>
      <c r="R25" s="12">
        <v>0.94480059999999999</v>
      </c>
      <c r="S25" s="11">
        <v>2755</v>
      </c>
      <c r="T25" s="12">
        <v>0.98112540000000004</v>
      </c>
      <c r="U25" s="11">
        <v>55</v>
      </c>
      <c r="V25" s="12">
        <v>1.8874599999999998E-2</v>
      </c>
      <c r="W25" s="11">
        <v>2810</v>
      </c>
      <c r="X25" s="11">
        <v>1805</v>
      </c>
      <c r="Y25" s="12">
        <v>0.64234880000000005</v>
      </c>
      <c r="Z25" s="11">
        <v>2380</v>
      </c>
      <c r="AA25" s="12">
        <v>0.84733099999999995</v>
      </c>
      <c r="AB25" s="11">
        <v>2710</v>
      </c>
      <c r="AC25" s="12">
        <v>0.9651246</v>
      </c>
      <c r="AD25" s="11">
        <v>2780</v>
      </c>
      <c r="AE25" s="12">
        <v>0.98967970000000005</v>
      </c>
      <c r="AF25" s="11">
        <v>30</v>
      </c>
      <c r="AG25" s="12">
        <v>1.0320299999999999E-2</v>
      </c>
      <c r="AH25" s="11">
        <v>2810</v>
      </c>
      <c r="AI25" s="11">
        <v>1375</v>
      </c>
      <c r="AJ25" s="12">
        <v>0.45759889999999998</v>
      </c>
      <c r="AK25" s="11">
        <v>2055</v>
      </c>
      <c r="AL25" s="12">
        <v>0.68407050000000003</v>
      </c>
      <c r="AM25" s="11">
        <v>2585</v>
      </c>
      <c r="AN25" s="12">
        <v>0.85999329999999996</v>
      </c>
      <c r="AO25" s="11">
        <v>2870</v>
      </c>
      <c r="AP25" s="12">
        <v>0.95377449999999997</v>
      </c>
      <c r="AQ25" s="11">
        <v>140</v>
      </c>
      <c r="AR25" s="12">
        <v>4.6225500000000003E-2</v>
      </c>
      <c r="AS25" s="11">
        <v>3005</v>
      </c>
      <c r="AT25" s="11">
        <v>1335</v>
      </c>
      <c r="AU25" s="12">
        <v>0.4011401</v>
      </c>
      <c r="AV25" s="11">
        <v>2180</v>
      </c>
      <c r="AW25" s="12">
        <v>0.65406540000000002</v>
      </c>
      <c r="AX25" s="11">
        <v>2870</v>
      </c>
      <c r="AY25" s="12">
        <v>0.86168619999999996</v>
      </c>
      <c r="AZ25" s="11">
        <v>3095</v>
      </c>
      <c r="BA25" s="12">
        <v>0.92919289999999999</v>
      </c>
      <c r="BB25" s="11">
        <v>235</v>
      </c>
      <c r="BC25" s="12">
        <v>7.0807099999999998E-2</v>
      </c>
      <c r="BD25" s="11">
        <v>3335</v>
      </c>
    </row>
    <row r="26" spans="1:56" ht="15" customHeight="1" x14ac:dyDescent="0.2">
      <c r="A26" t="s">
        <v>30</v>
      </c>
      <c r="B26" s="11">
        <v>25</v>
      </c>
      <c r="C26" s="12" t="s">
        <v>29</v>
      </c>
      <c r="D26" s="11">
        <v>40</v>
      </c>
      <c r="E26" s="12" t="s">
        <v>29</v>
      </c>
      <c r="F26" s="11">
        <v>50</v>
      </c>
      <c r="G26" s="12" t="s">
        <v>29</v>
      </c>
      <c r="H26" s="11">
        <v>60</v>
      </c>
      <c r="I26" s="12" t="s">
        <v>29</v>
      </c>
      <c r="J26" s="11" t="s">
        <v>29</v>
      </c>
      <c r="K26" s="12" t="s">
        <v>29</v>
      </c>
      <c r="L26" s="11">
        <v>60</v>
      </c>
      <c r="M26" s="11">
        <v>25</v>
      </c>
      <c r="N26" s="12" t="s">
        <v>29</v>
      </c>
      <c r="O26" s="11">
        <v>35</v>
      </c>
      <c r="P26" s="12" t="s">
        <v>29</v>
      </c>
      <c r="Q26" s="11">
        <v>45</v>
      </c>
      <c r="R26" s="12" t="s">
        <v>29</v>
      </c>
      <c r="S26" s="11">
        <v>45</v>
      </c>
      <c r="T26" s="12" t="s">
        <v>29</v>
      </c>
      <c r="U26" s="11" t="s">
        <v>29</v>
      </c>
      <c r="V26" s="12" t="s">
        <v>29</v>
      </c>
      <c r="W26" s="11">
        <v>45</v>
      </c>
      <c r="X26" s="11">
        <v>25</v>
      </c>
      <c r="Y26" s="12">
        <v>0.4736842</v>
      </c>
      <c r="Z26" s="11">
        <v>45</v>
      </c>
      <c r="AA26" s="12">
        <v>0.8245614</v>
      </c>
      <c r="AB26" s="11">
        <v>55</v>
      </c>
      <c r="AC26" s="12">
        <v>0.9473684</v>
      </c>
      <c r="AD26" s="11">
        <v>55</v>
      </c>
      <c r="AE26" s="12">
        <v>1</v>
      </c>
      <c r="AF26" s="11">
        <v>0</v>
      </c>
      <c r="AG26" s="12">
        <v>0</v>
      </c>
      <c r="AH26" s="11">
        <v>55</v>
      </c>
      <c r="AI26" s="11">
        <v>25</v>
      </c>
      <c r="AJ26" s="12">
        <v>0.54</v>
      </c>
      <c r="AK26" s="11">
        <v>40</v>
      </c>
      <c r="AL26" s="12">
        <v>0.78</v>
      </c>
      <c r="AM26" s="11">
        <v>45</v>
      </c>
      <c r="AN26" s="12">
        <v>0.92</v>
      </c>
      <c r="AO26" s="11">
        <v>50</v>
      </c>
      <c r="AP26" s="12">
        <v>1</v>
      </c>
      <c r="AQ26" s="11">
        <v>0</v>
      </c>
      <c r="AR26" s="12">
        <v>0</v>
      </c>
      <c r="AS26" s="11">
        <v>50</v>
      </c>
      <c r="AT26" s="11">
        <v>25</v>
      </c>
      <c r="AU26" s="12">
        <v>0.37878790000000001</v>
      </c>
      <c r="AV26" s="11">
        <v>40</v>
      </c>
      <c r="AW26" s="12">
        <v>0.62121210000000004</v>
      </c>
      <c r="AX26" s="11">
        <v>55</v>
      </c>
      <c r="AY26" s="12">
        <v>0.81818179999999996</v>
      </c>
      <c r="AZ26" s="11">
        <v>55</v>
      </c>
      <c r="BA26" s="12">
        <v>0.86363639999999997</v>
      </c>
      <c r="BB26" s="11">
        <v>10</v>
      </c>
      <c r="BC26" s="12">
        <v>0.1363636</v>
      </c>
      <c r="BD26" s="11">
        <v>65</v>
      </c>
    </row>
    <row r="27" spans="1:56" ht="15" customHeight="1" x14ac:dyDescent="0.2">
      <c r="A27" t="s">
        <v>32</v>
      </c>
      <c r="B27" s="11">
        <v>45</v>
      </c>
      <c r="C27" s="12" t="s">
        <v>29</v>
      </c>
      <c r="D27" s="11">
        <v>80</v>
      </c>
      <c r="E27" s="12" t="s">
        <v>29</v>
      </c>
      <c r="F27" s="11">
        <v>95</v>
      </c>
      <c r="G27" s="12" t="s">
        <v>29</v>
      </c>
      <c r="H27" s="11">
        <v>105</v>
      </c>
      <c r="I27" s="12" t="s">
        <v>29</v>
      </c>
      <c r="J27" s="11" t="s">
        <v>29</v>
      </c>
      <c r="K27" s="12" t="s">
        <v>29</v>
      </c>
      <c r="L27" s="11">
        <v>110</v>
      </c>
      <c r="M27" s="11">
        <v>60</v>
      </c>
      <c r="N27" s="12" t="s">
        <v>29</v>
      </c>
      <c r="O27" s="11">
        <v>95</v>
      </c>
      <c r="P27" s="12" t="s">
        <v>29</v>
      </c>
      <c r="Q27" s="11">
        <v>115</v>
      </c>
      <c r="R27" s="12" t="s">
        <v>29</v>
      </c>
      <c r="S27" s="11">
        <v>115</v>
      </c>
      <c r="T27" s="12" t="s">
        <v>29</v>
      </c>
      <c r="U27" s="11" t="s">
        <v>29</v>
      </c>
      <c r="V27" s="12" t="s">
        <v>29</v>
      </c>
      <c r="W27" s="11">
        <v>115</v>
      </c>
      <c r="X27" s="11">
        <v>70</v>
      </c>
      <c r="Y27" s="12" t="s">
        <v>29</v>
      </c>
      <c r="Z27" s="11">
        <v>115</v>
      </c>
      <c r="AA27" s="12" t="s">
        <v>29</v>
      </c>
      <c r="AB27" s="11">
        <v>125</v>
      </c>
      <c r="AC27" s="12" t="s">
        <v>29</v>
      </c>
      <c r="AD27" s="11">
        <v>130</v>
      </c>
      <c r="AE27" s="12" t="s">
        <v>29</v>
      </c>
      <c r="AF27" s="11" t="s">
        <v>29</v>
      </c>
      <c r="AG27" s="12" t="s">
        <v>29</v>
      </c>
      <c r="AH27" s="11">
        <v>130</v>
      </c>
      <c r="AI27" s="11">
        <v>60</v>
      </c>
      <c r="AJ27" s="12" t="s">
        <v>29</v>
      </c>
      <c r="AK27" s="11">
        <v>95</v>
      </c>
      <c r="AL27" s="12" t="s">
        <v>29</v>
      </c>
      <c r="AM27" s="11">
        <v>120</v>
      </c>
      <c r="AN27" s="12" t="s">
        <v>29</v>
      </c>
      <c r="AO27" s="11">
        <v>130</v>
      </c>
      <c r="AP27" s="12" t="s">
        <v>29</v>
      </c>
      <c r="AQ27" s="11" t="s">
        <v>29</v>
      </c>
      <c r="AR27" s="12" t="s">
        <v>29</v>
      </c>
      <c r="AS27" s="11">
        <v>135</v>
      </c>
      <c r="AT27" s="11">
        <v>60</v>
      </c>
      <c r="AU27" s="12">
        <v>0.4692308</v>
      </c>
      <c r="AV27" s="11">
        <v>100</v>
      </c>
      <c r="AW27" s="12">
        <v>0.76153850000000001</v>
      </c>
      <c r="AX27" s="11">
        <v>120</v>
      </c>
      <c r="AY27" s="12">
        <v>0.90769230000000001</v>
      </c>
      <c r="AZ27" s="11">
        <v>125</v>
      </c>
      <c r="BA27" s="12">
        <v>0.94615380000000004</v>
      </c>
      <c r="BB27" s="11">
        <v>5</v>
      </c>
      <c r="BC27" s="12">
        <v>5.3846199999999997E-2</v>
      </c>
      <c r="BD27" s="11">
        <v>130</v>
      </c>
    </row>
    <row r="28" spans="1:56" ht="15" customHeight="1" x14ac:dyDescent="0.2">
      <c r="A28" t="s">
        <v>60</v>
      </c>
      <c r="B28" s="11">
        <v>2460</v>
      </c>
      <c r="C28" s="12">
        <v>0.37365140000000002</v>
      </c>
      <c r="D28" s="11">
        <v>4085</v>
      </c>
      <c r="E28" s="12">
        <v>0.62057439999999997</v>
      </c>
      <c r="F28" s="11">
        <v>5350</v>
      </c>
      <c r="G28" s="12">
        <v>0.81264250000000005</v>
      </c>
      <c r="H28" s="11">
        <v>6180</v>
      </c>
      <c r="I28" s="12">
        <v>0.9389151</v>
      </c>
      <c r="J28" s="11">
        <v>400</v>
      </c>
      <c r="K28" s="12">
        <v>6.1084899999999998E-2</v>
      </c>
      <c r="L28" s="11">
        <v>6580</v>
      </c>
      <c r="M28" s="11">
        <v>3530</v>
      </c>
      <c r="N28" s="12">
        <v>0.55063189999999995</v>
      </c>
      <c r="O28" s="11">
        <v>4740</v>
      </c>
      <c r="P28" s="12">
        <v>0.73974099999999998</v>
      </c>
      <c r="Q28" s="11">
        <v>5675</v>
      </c>
      <c r="R28" s="12">
        <v>0.88562960000000002</v>
      </c>
      <c r="S28" s="11">
        <v>6110</v>
      </c>
      <c r="T28" s="12">
        <v>0.95365889999999998</v>
      </c>
      <c r="U28" s="11">
        <v>295</v>
      </c>
      <c r="V28" s="12">
        <v>4.6341100000000003E-2</v>
      </c>
      <c r="W28" s="11">
        <v>6410</v>
      </c>
      <c r="X28" s="11">
        <v>2240</v>
      </c>
      <c r="Y28" s="12">
        <v>0.38644590000000001</v>
      </c>
      <c r="Z28" s="11">
        <v>3725</v>
      </c>
      <c r="AA28" s="12">
        <v>0.6420072</v>
      </c>
      <c r="AB28" s="11">
        <v>5120</v>
      </c>
      <c r="AC28" s="12">
        <v>0.88256599999999996</v>
      </c>
      <c r="AD28" s="11">
        <v>5580</v>
      </c>
      <c r="AE28" s="12">
        <v>0.96257979999999999</v>
      </c>
      <c r="AF28" s="11">
        <v>215</v>
      </c>
      <c r="AG28" s="12">
        <v>3.7420200000000001E-2</v>
      </c>
      <c r="AH28" s="11">
        <v>5800</v>
      </c>
      <c r="AI28" s="11">
        <v>1510</v>
      </c>
      <c r="AJ28" s="12">
        <v>0.24689749999999999</v>
      </c>
      <c r="AK28" s="11">
        <v>2985</v>
      </c>
      <c r="AL28" s="12">
        <v>0.48775309999999999</v>
      </c>
      <c r="AM28" s="11">
        <v>4530</v>
      </c>
      <c r="AN28" s="12">
        <v>0.73938599999999999</v>
      </c>
      <c r="AO28" s="11">
        <v>5520</v>
      </c>
      <c r="AP28" s="12">
        <v>0.90169820000000001</v>
      </c>
      <c r="AQ28" s="11">
        <v>600</v>
      </c>
      <c r="AR28" s="12">
        <v>9.8301799999999995E-2</v>
      </c>
      <c r="AS28" s="11">
        <v>6125</v>
      </c>
      <c r="AT28" s="11">
        <v>1670</v>
      </c>
      <c r="AU28" s="12">
        <v>0.25112849999999998</v>
      </c>
      <c r="AV28" s="11">
        <v>3165</v>
      </c>
      <c r="AW28" s="12">
        <v>0.47607579999999999</v>
      </c>
      <c r="AX28" s="11">
        <v>4780</v>
      </c>
      <c r="AY28" s="12">
        <v>0.71953049999999996</v>
      </c>
      <c r="AZ28" s="11">
        <v>5380</v>
      </c>
      <c r="BA28" s="12">
        <v>0.80965989999999999</v>
      </c>
      <c r="BB28" s="11">
        <v>1265</v>
      </c>
      <c r="BC28" s="12">
        <v>0.19034010000000001</v>
      </c>
      <c r="BD28" s="11">
        <v>6645</v>
      </c>
    </row>
    <row r="29" spans="1:56" ht="15" customHeight="1" x14ac:dyDescent="0.2">
      <c r="A29" t="s">
        <v>33</v>
      </c>
      <c r="B29" s="11">
        <v>230</v>
      </c>
      <c r="C29" s="12">
        <v>0.59585489999999997</v>
      </c>
      <c r="D29" s="11">
        <v>290</v>
      </c>
      <c r="E29" s="12">
        <v>0.7487047</v>
      </c>
      <c r="F29" s="11">
        <v>330</v>
      </c>
      <c r="G29" s="12">
        <v>0.85233159999999997</v>
      </c>
      <c r="H29" s="11">
        <v>365</v>
      </c>
      <c r="I29" s="12">
        <v>0.94300519999999999</v>
      </c>
      <c r="J29" s="11">
        <v>20</v>
      </c>
      <c r="K29" s="12">
        <v>5.6994799999999998E-2</v>
      </c>
      <c r="L29" s="11">
        <v>385</v>
      </c>
      <c r="M29" s="11">
        <v>385</v>
      </c>
      <c r="N29" s="12">
        <v>0.65811969999999997</v>
      </c>
      <c r="O29" s="11">
        <v>490</v>
      </c>
      <c r="P29" s="12">
        <v>0.83589740000000001</v>
      </c>
      <c r="Q29" s="11">
        <v>560</v>
      </c>
      <c r="R29" s="12">
        <v>0.96068379999999998</v>
      </c>
      <c r="S29" s="11">
        <v>575</v>
      </c>
      <c r="T29" s="12">
        <v>0.9794872</v>
      </c>
      <c r="U29" s="11">
        <v>10</v>
      </c>
      <c r="V29" s="12">
        <v>2.0512800000000001E-2</v>
      </c>
      <c r="W29" s="11">
        <v>585</v>
      </c>
      <c r="X29" s="11">
        <v>420</v>
      </c>
      <c r="Y29" s="12">
        <v>0.66091049999999996</v>
      </c>
      <c r="Z29" s="11">
        <v>545</v>
      </c>
      <c r="AA29" s="12">
        <v>0.85243329999999995</v>
      </c>
      <c r="AB29" s="11">
        <v>620</v>
      </c>
      <c r="AC29" s="12">
        <v>0.97174249999999995</v>
      </c>
      <c r="AD29" s="11">
        <v>630</v>
      </c>
      <c r="AE29" s="12">
        <v>0.99215070000000005</v>
      </c>
      <c r="AF29" s="11">
        <v>5</v>
      </c>
      <c r="AG29" s="12">
        <v>7.8493E-3</v>
      </c>
      <c r="AH29" s="11">
        <v>635</v>
      </c>
      <c r="AI29" s="11">
        <v>320</v>
      </c>
      <c r="AJ29" s="12">
        <v>0.49380800000000002</v>
      </c>
      <c r="AK29" s="11">
        <v>455</v>
      </c>
      <c r="AL29" s="12">
        <v>0.70433440000000003</v>
      </c>
      <c r="AM29" s="11">
        <v>570</v>
      </c>
      <c r="AN29" s="12">
        <v>0.88390089999999999</v>
      </c>
      <c r="AO29" s="11">
        <v>630</v>
      </c>
      <c r="AP29" s="12">
        <v>0.9736842</v>
      </c>
      <c r="AQ29" s="11">
        <v>15</v>
      </c>
      <c r="AR29" s="12">
        <v>2.63158E-2</v>
      </c>
      <c r="AS29" s="11">
        <v>645</v>
      </c>
      <c r="AT29" s="11">
        <v>285</v>
      </c>
      <c r="AU29" s="12">
        <v>0.43597560000000002</v>
      </c>
      <c r="AV29" s="11">
        <v>450</v>
      </c>
      <c r="AW29" s="12">
        <v>0.6875</v>
      </c>
      <c r="AX29" s="11">
        <v>570</v>
      </c>
      <c r="AY29" s="12">
        <v>0.86737799999999998</v>
      </c>
      <c r="AZ29" s="11">
        <v>615</v>
      </c>
      <c r="BA29" s="12">
        <v>0.9375</v>
      </c>
      <c r="BB29" s="11">
        <v>40</v>
      </c>
      <c r="BC29" s="12">
        <v>6.25E-2</v>
      </c>
      <c r="BD29" s="11">
        <v>655</v>
      </c>
    </row>
    <row r="30" spans="1:56" ht="15" customHeight="1" x14ac:dyDescent="0.2">
      <c r="A30" t="s">
        <v>78</v>
      </c>
      <c r="B30" s="11">
        <v>595</v>
      </c>
      <c r="C30" s="12">
        <v>0.19190940000000001</v>
      </c>
      <c r="D30" s="11">
        <v>1465</v>
      </c>
      <c r="E30" s="12">
        <v>0.47410999999999998</v>
      </c>
      <c r="F30" s="11">
        <v>2300</v>
      </c>
      <c r="G30" s="12">
        <v>0.74498379999999997</v>
      </c>
      <c r="H30" s="11">
        <v>2845</v>
      </c>
      <c r="I30" s="12">
        <v>0.92071199999999997</v>
      </c>
      <c r="J30" s="11">
        <v>245</v>
      </c>
      <c r="K30" s="12">
        <v>7.9287999999999997E-2</v>
      </c>
      <c r="L30" s="11">
        <v>3090</v>
      </c>
      <c r="M30" s="11">
        <v>1420</v>
      </c>
      <c r="N30" s="12">
        <v>0.43389309999999998</v>
      </c>
      <c r="O30" s="11">
        <v>2320</v>
      </c>
      <c r="P30" s="12">
        <v>0.70809160000000004</v>
      </c>
      <c r="Q30" s="11">
        <v>2985</v>
      </c>
      <c r="R30" s="12">
        <v>0.91206109999999996</v>
      </c>
      <c r="S30" s="11">
        <v>3180</v>
      </c>
      <c r="T30" s="12">
        <v>0.97160310000000005</v>
      </c>
      <c r="U30" s="11">
        <v>95</v>
      </c>
      <c r="V30" s="12">
        <v>2.8396899999999999E-2</v>
      </c>
      <c r="W30" s="11">
        <v>3275</v>
      </c>
      <c r="X30" s="11">
        <v>1215</v>
      </c>
      <c r="Y30" s="12">
        <v>0.37752249999999998</v>
      </c>
      <c r="Z30" s="11">
        <v>2295</v>
      </c>
      <c r="AA30" s="12">
        <v>0.71282210000000001</v>
      </c>
      <c r="AB30" s="11">
        <v>3035</v>
      </c>
      <c r="AC30" s="12">
        <v>0.94225400000000004</v>
      </c>
      <c r="AD30" s="11">
        <v>3185</v>
      </c>
      <c r="AE30" s="12">
        <v>0.98882329999999996</v>
      </c>
      <c r="AF30" s="11">
        <v>35</v>
      </c>
      <c r="AG30" s="12">
        <v>1.1176699999999999E-2</v>
      </c>
      <c r="AH30" s="11">
        <v>3220</v>
      </c>
      <c r="AI30" s="11">
        <v>600</v>
      </c>
      <c r="AJ30" s="12">
        <v>0.17577899999999999</v>
      </c>
      <c r="AK30" s="11">
        <v>1540</v>
      </c>
      <c r="AL30" s="12">
        <v>0.4529688</v>
      </c>
      <c r="AM30" s="11">
        <v>2525</v>
      </c>
      <c r="AN30" s="12">
        <v>0.74250439999999995</v>
      </c>
      <c r="AO30" s="11">
        <v>3095</v>
      </c>
      <c r="AP30" s="12">
        <v>0.91034689999999996</v>
      </c>
      <c r="AQ30" s="11">
        <v>305</v>
      </c>
      <c r="AR30" s="12">
        <v>8.9653099999999999E-2</v>
      </c>
      <c r="AS30" s="11">
        <v>3400</v>
      </c>
      <c r="AT30" s="11">
        <v>785</v>
      </c>
      <c r="AU30" s="12">
        <v>0.1949342</v>
      </c>
      <c r="AV30" s="11">
        <v>1895</v>
      </c>
      <c r="AW30" s="12">
        <v>0.4703253</v>
      </c>
      <c r="AX30" s="11">
        <v>3030</v>
      </c>
      <c r="AY30" s="12">
        <v>0.75217279999999997</v>
      </c>
      <c r="AZ30" s="11">
        <v>3420</v>
      </c>
      <c r="BA30" s="12">
        <v>0.84901910000000003</v>
      </c>
      <c r="BB30" s="11">
        <v>610</v>
      </c>
      <c r="BC30" s="12">
        <v>0.1509809</v>
      </c>
      <c r="BD30" s="11">
        <v>4025</v>
      </c>
    </row>
    <row r="31" spans="1:56" ht="15" customHeight="1" x14ac:dyDescent="0.2">
      <c r="A31" t="s">
        <v>61</v>
      </c>
      <c r="B31" s="11">
        <v>200</v>
      </c>
      <c r="C31" s="12">
        <v>0.16406889999999999</v>
      </c>
      <c r="D31" s="11">
        <v>495</v>
      </c>
      <c r="E31" s="12">
        <v>0.4077112</v>
      </c>
      <c r="F31" s="11">
        <v>820</v>
      </c>
      <c r="G31" s="12">
        <v>0.67432320000000001</v>
      </c>
      <c r="H31" s="11">
        <v>1055</v>
      </c>
      <c r="I31" s="12">
        <v>0.86628380000000005</v>
      </c>
      <c r="J31" s="11">
        <v>165</v>
      </c>
      <c r="K31" s="12">
        <v>0.13371620000000001</v>
      </c>
      <c r="L31" s="11">
        <v>1220</v>
      </c>
      <c r="M31" s="11">
        <v>640</v>
      </c>
      <c r="N31" s="12">
        <v>0.45669290000000001</v>
      </c>
      <c r="O31" s="11">
        <v>985</v>
      </c>
      <c r="P31" s="12">
        <v>0.70365069999999996</v>
      </c>
      <c r="Q31" s="11">
        <v>1245</v>
      </c>
      <c r="R31" s="12">
        <v>0.88976379999999999</v>
      </c>
      <c r="S31" s="11">
        <v>1340</v>
      </c>
      <c r="T31" s="12">
        <v>0.95848250000000002</v>
      </c>
      <c r="U31" s="11">
        <v>60</v>
      </c>
      <c r="V31" s="12">
        <v>4.1517499999999999E-2</v>
      </c>
      <c r="W31" s="11">
        <v>1395</v>
      </c>
      <c r="X31" s="11">
        <v>330</v>
      </c>
      <c r="Y31" s="12">
        <v>0.3043478</v>
      </c>
      <c r="Z31" s="11">
        <v>700</v>
      </c>
      <c r="AA31" s="12">
        <v>0.64847359999999998</v>
      </c>
      <c r="AB31" s="11">
        <v>990</v>
      </c>
      <c r="AC31" s="12">
        <v>0.91581869999999999</v>
      </c>
      <c r="AD31" s="11">
        <v>1055</v>
      </c>
      <c r="AE31" s="12">
        <v>0.97779830000000001</v>
      </c>
      <c r="AF31" s="11">
        <v>25</v>
      </c>
      <c r="AG31" s="12">
        <v>2.2201700000000001E-2</v>
      </c>
      <c r="AH31" s="11">
        <v>1080</v>
      </c>
      <c r="AI31" s="11">
        <v>115</v>
      </c>
      <c r="AJ31" s="12">
        <v>0.1025416</v>
      </c>
      <c r="AK31" s="11">
        <v>360</v>
      </c>
      <c r="AL31" s="12">
        <v>0.31638909999999998</v>
      </c>
      <c r="AM31" s="11">
        <v>685</v>
      </c>
      <c r="AN31" s="12">
        <v>0.59947410000000001</v>
      </c>
      <c r="AO31" s="11">
        <v>940</v>
      </c>
      <c r="AP31" s="12">
        <v>0.82559159999999998</v>
      </c>
      <c r="AQ31" s="11">
        <v>200</v>
      </c>
      <c r="AR31" s="12">
        <v>0.17440839999999999</v>
      </c>
      <c r="AS31" s="11">
        <v>1140</v>
      </c>
      <c r="AT31" s="11">
        <v>155</v>
      </c>
      <c r="AU31" s="12">
        <v>0.11890240000000001</v>
      </c>
      <c r="AV31" s="11">
        <v>445</v>
      </c>
      <c r="AW31" s="12">
        <v>0.33841460000000001</v>
      </c>
      <c r="AX31" s="11">
        <v>820</v>
      </c>
      <c r="AY31" s="12">
        <v>0.62652439999999998</v>
      </c>
      <c r="AZ31" s="11">
        <v>985</v>
      </c>
      <c r="BA31" s="12">
        <v>0.75228660000000003</v>
      </c>
      <c r="BB31" s="11">
        <v>325</v>
      </c>
      <c r="BC31" s="12">
        <v>0.2477134</v>
      </c>
      <c r="BD31" s="11">
        <v>1310</v>
      </c>
    </row>
    <row r="32" spans="1:56" ht="15" customHeight="1" x14ac:dyDescent="0.2">
      <c r="A32" t="s">
        <v>62</v>
      </c>
      <c r="B32" s="11">
        <v>3020</v>
      </c>
      <c r="C32" s="12">
        <v>0.33270929999999999</v>
      </c>
      <c r="D32" s="11">
        <v>5360</v>
      </c>
      <c r="E32" s="12">
        <v>0.59041849999999996</v>
      </c>
      <c r="F32" s="11">
        <v>6995</v>
      </c>
      <c r="G32" s="12">
        <v>0.77037440000000001</v>
      </c>
      <c r="H32" s="11">
        <v>8075</v>
      </c>
      <c r="I32" s="12">
        <v>0.88909689999999997</v>
      </c>
      <c r="J32" s="11">
        <v>1005</v>
      </c>
      <c r="K32" s="12">
        <v>0.1109031</v>
      </c>
      <c r="L32" s="11">
        <v>9080</v>
      </c>
      <c r="M32" s="11">
        <v>4790</v>
      </c>
      <c r="N32" s="12">
        <v>0.49113459999999998</v>
      </c>
      <c r="O32" s="11">
        <v>6925</v>
      </c>
      <c r="P32" s="12">
        <v>0.70964439999999995</v>
      </c>
      <c r="Q32" s="11">
        <v>8620</v>
      </c>
      <c r="R32" s="12">
        <v>0.88346829999999998</v>
      </c>
      <c r="S32" s="11">
        <v>9265</v>
      </c>
      <c r="T32" s="12">
        <v>0.94947219999999999</v>
      </c>
      <c r="U32" s="11">
        <v>495</v>
      </c>
      <c r="V32" s="12">
        <v>5.0527799999999998E-2</v>
      </c>
      <c r="W32" s="11">
        <v>9755</v>
      </c>
      <c r="X32" s="11">
        <v>3685</v>
      </c>
      <c r="Y32" s="12">
        <v>0.40102300000000002</v>
      </c>
      <c r="Z32" s="11">
        <v>6275</v>
      </c>
      <c r="AA32" s="12">
        <v>0.6826641</v>
      </c>
      <c r="AB32" s="11">
        <v>8310</v>
      </c>
      <c r="AC32" s="12">
        <v>0.904451</v>
      </c>
      <c r="AD32" s="11">
        <v>8895</v>
      </c>
      <c r="AE32" s="12">
        <v>0.96811400000000003</v>
      </c>
      <c r="AF32" s="11">
        <v>295</v>
      </c>
      <c r="AG32" s="12">
        <v>3.1885999999999998E-2</v>
      </c>
      <c r="AH32" s="11">
        <v>9190</v>
      </c>
      <c r="AI32" s="11">
        <v>2395</v>
      </c>
      <c r="AJ32" s="12">
        <v>0.26106869999999999</v>
      </c>
      <c r="AK32" s="11">
        <v>4650</v>
      </c>
      <c r="AL32" s="12">
        <v>0.50687020000000005</v>
      </c>
      <c r="AM32" s="11">
        <v>6550</v>
      </c>
      <c r="AN32" s="12">
        <v>0.7143948</v>
      </c>
      <c r="AO32" s="11">
        <v>7850</v>
      </c>
      <c r="AP32" s="12">
        <v>0.85616139999999996</v>
      </c>
      <c r="AQ32" s="11">
        <v>1320</v>
      </c>
      <c r="AR32" s="12">
        <v>0.14383860000000001</v>
      </c>
      <c r="AS32" s="11">
        <v>9170</v>
      </c>
      <c r="AT32" s="11">
        <v>2725</v>
      </c>
      <c r="AU32" s="12">
        <v>0.29054269999999999</v>
      </c>
      <c r="AV32" s="11">
        <v>5550</v>
      </c>
      <c r="AW32" s="12">
        <v>0.59164090000000003</v>
      </c>
      <c r="AX32" s="11">
        <v>7695</v>
      </c>
      <c r="AY32" s="12">
        <v>0.82023670000000004</v>
      </c>
      <c r="AZ32" s="11">
        <v>8365</v>
      </c>
      <c r="BA32" s="12">
        <v>0.89209939999999999</v>
      </c>
      <c r="BB32" s="11">
        <v>1010</v>
      </c>
      <c r="BC32" s="12">
        <v>0.1079006</v>
      </c>
      <c r="BD32" s="11">
        <v>9380</v>
      </c>
    </row>
    <row r="33" spans="1:56" ht="15" customHeight="1" x14ac:dyDescent="0.2">
      <c r="A33" t="s">
        <v>144</v>
      </c>
      <c r="B33" s="11">
        <v>1725</v>
      </c>
      <c r="C33" s="12">
        <v>0.27020680000000002</v>
      </c>
      <c r="D33" s="11">
        <v>3160</v>
      </c>
      <c r="E33" s="12">
        <v>0.49514409999999998</v>
      </c>
      <c r="F33" s="11">
        <v>4565</v>
      </c>
      <c r="G33" s="12">
        <v>0.71522560000000002</v>
      </c>
      <c r="H33" s="11">
        <v>5650</v>
      </c>
      <c r="I33" s="12">
        <v>0.88533830000000002</v>
      </c>
      <c r="J33" s="11">
        <v>730</v>
      </c>
      <c r="K33" s="12">
        <v>0.11466170000000001</v>
      </c>
      <c r="L33" s="11">
        <v>6385</v>
      </c>
      <c r="M33" s="11">
        <v>2135</v>
      </c>
      <c r="N33" s="12">
        <v>0.31228070000000002</v>
      </c>
      <c r="O33" s="11">
        <v>3595</v>
      </c>
      <c r="P33" s="12">
        <v>0.52558479999999996</v>
      </c>
      <c r="Q33" s="11">
        <v>5185</v>
      </c>
      <c r="R33" s="12">
        <v>0.75789470000000003</v>
      </c>
      <c r="S33" s="11">
        <v>6060</v>
      </c>
      <c r="T33" s="12">
        <v>0.88567249999999997</v>
      </c>
      <c r="U33" s="11">
        <v>780</v>
      </c>
      <c r="V33" s="12">
        <v>0.1143275</v>
      </c>
      <c r="W33" s="11">
        <v>6840</v>
      </c>
      <c r="X33" s="11">
        <v>1960</v>
      </c>
      <c r="Y33" s="12">
        <v>0.31026290000000001</v>
      </c>
      <c r="Z33" s="11">
        <v>3575</v>
      </c>
      <c r="AA33" s="12">
        <v>0.56636050000000004</v>
      </c>
      <c r="AB33" s="11">
        <v>5290</v>
      </c>
      <c r="AC33" s="12">
        <v>0.83750400000000003</v>
      </c>
      <c r="AD33" s="11">
        <v>5945</v>
      </c>
      <c r="AE33" s="12">
        <v>0.94187520000000002</v>
      </c>
      <c r="AF33" s="11">
        <v>365</v>
      </c>
      <c r="AG33" s="12">
        <v>5.8124799999999997E-2</v>
      </c>
      <c r="AH33" s="11">
        <v>6315</v>
      </c>
      <c r="AI33" s="11">
        <v>1345</v>
      </c>
      <c r="AJ33" s="12">
        <v>0.24062169999999999</v>
      </c>
      <c r="AK33" s="11">
        <v>2550</v>
      </c>
      <c r="AL33" s="12">
        <v>0.45551979999999997</v>
      </c>
      <c r="AM33" s="11">
        <v>3910</v>
      </c>
      <c r="AN33" s="12">
        <v>0.69882100000000003</v>
      </c>
      <c r="AO33" s="11">
        <v>5015</v>
      </c>
      <c r="AP33" s="12">
        <v>0.89621289999999998</v>
      </c>
      <c r="AQ33" s="11">
        <v>580</v>
      </c>
      <c r="AR33" s="12">
        <v>0.10378709999999999</v>
      </c>
      <c r="AS33" s="11">
        <v>5600</v>
      </c>
      <c r="AT33" s="11">
        <v>1210</v>
      </c>
      <c r="AU33" s="12">
        <v>0.2280867</v>
      </c>
      <c r="AV33" s="11">
        <v>2475</v>
      </c>
      <c r="AW33" s="12">
        <v>0.46616400000000002</v>
      </c>
      <c r="AX33" s="11">
        <v>3705</v>
      </c>
      <c r="AY33" s="12">
        <v>0.69877469999999997</v>
      </c>
      <c r="AZ33" s="11">
        <v>4325</v>
      </c>
      <c r="BA33" s="12">
        <v>0.81545710000000005</v>
      </c>
      <c r="BB33" s="11">
        <v>980</v>
      </c>
      <c r="BC33" s="12">
        <v>0.18454290000000001</v>
      </c>
      <c r="BD33" s="11">
        <v>5305</v>
      </c>
    </row>
    <row r="34" spans="1:56" ht="15" customHeight="1" x14ac:dyDescent="0.2">
      <c r="A34" t="s">
        <v>35</v>
      </c>
      <c r="B34" s="11">
        <v>100</v>
      </c>
      <c r="C34" s="12">
        <v>0.7112676</v>
      </c>
      <c r="D34" s="11">
        <v>120</v>
      </c>
      <c r="E34" s="12">
        <v>0.8450704</v>
      </c>
      <c r="F34" s="11">
        <v>130</v>
      </c>
      <c r="G34" s="12">
        <v>0.9225352</v>
      </c>
      <c r="H34" s="11">
        <v>135</v>
      </c>
      <c r="I34" s="12">
        <v>0.96478870000000005</v>
      </c>
      <c r="J34" s="11">
        <v>5</v>
      </c>
      <c r="K34" s="12">
        <v>3.5211300000000001E-2</v>
      </c>
      <c r="L34" s="11">
        <v>140</v>
      </c>
      <c r="M34" s="11">
        <v>100</v>
      </c>
      <c r="N34" s="12">
        <v>0.76515149999999998</v>
      </c>
      <c r="O34" s="11">
        <v>115</v>
      </c>
      <c r="P34" s="12">
        <v>0.87878789999999996</v>
      </c>
      <c r="Q34" s="11">
        <v>125</v>
      </c>
      <c r="R34" s="12">
        <v>0.93181820000000004</v>
      </c>
      <c r="S34" s="11">
        <v>125</v>
      </c>
      <c r="T34" s="12">
        <v>0.95454550000000005</v>
      </c>
      <c r="U34" s="11">
        <v>5</v>
      </c>
      <c r="V34" s="12">
        <v>4.5454500000000002E-2</v>
      </c>
      <c r="W34" s="11">
        <v>130</v>
      </c>
      <c r="X34" s="11">
        <v>150</v>
      </c>
      <c r="Y34" s="12">
        <v>0.77894739999999996</v>
      </c>
      <c r="Z34" s="11">
        <v>180</v>
      </c>
      <c r="AA34" s="12">
        <v>0.93684210000000001</v>
      </c>
      <c r="AB34" s="11">
        <v>190</v>
      </c>
      <c r="AC34" s="12">
        <v>1</v>
      </c>
      <c r="AD34" s="11">
        <v>190</v>
      </c>
      <c r="AE34" s="12">
        <v>1</v>
      </c>
      <c r="AF34" s="11">
        <v>0</v>
      </c>
      <c r="AG34" s="12">
        <v>0</v>
      </c>
      <c r="AH34" s="11">
        <v>190</v>
      </c>
      <c r="AI34" s="11">
        <v>105</v>
      </c>
      <c r="AJ34" s="12">
        <v>0.61271679999999995</v>
      </c>
      <c r="AK34" s="11">
        <v>135</v>
      </c>
      <c r="AL34" s="12">
        <v>0.79190749999999999</v>
      </c>
      <c r="AM34" s="11">
        <v>150</v>
      </c>
      <c r="AN34" s="12">
        <v>0.86705200000000004</v>
      </c>
      <c r="AO34" s="11">
        <v>165</v>
      </c>
      <c r="AP34" s="12">
        <v>0.95375719999999997</v>
      </c>
      <c r="AQ34" s="11">
        <v>10</v>
      </c>
      <c r="AR34" s="12">
        <v>4.6242800000000001E-2</v>
      </c>
      <c r="AS34" s="11">
        <v>175</v>
      </c>
      <c r="AT34" s="11">
        <v>130</v>
      </c>
      <c r="AU34" s="12">
        <v>0.63157890000000005</v>
      </c>
      <c r="AV34" s="11">
        <v>165</v>
      </c>
      <c r="AW34" s="12">
        <v>0.79425840000000003</v>
      </c>
      <c r="AX34" s="11">
        <v>190</v>
      </c>
      <c r="AY34" s="12">
        <v>0.90909090000000004</v>
      </c>
      <c r="AZ34" s="11">
        <v>200</v>
      </c>
      <c r="BA34" s="12">
        <v>0.95693779999999995</v>
      </c>
      <c r="BB34" s="11">
        <v>10</v>
      </c>
      <c r="BC34" s="12">
        <v>4.3062200000000002E-2</v>
      </c>
      <c r="BD34" s="11">
        <v>210</v>
      </c>
    </row>
    <row r="35" spans="1:56" ht="15" customHeight="1" x14ac:dyDescent="0.2">
      <c r="A35" t="s">
        <v>63</v>
      </c>
      <c r="B35" s="11">
        <v>35</v>
      </c>
      <c r="C35" s="12">
        <v>0.3953488</v>
      </c>
      <c r="D35" s="11">
        <v>55</v>
      </c>
      <c r="E35" s="12">
        <v>0.61627909999999997</v>
      </c>
      <c r="F35" s="11">
        <v>70</v>
      </c>
      <c r="G35" s="12">
        <v>0.79069769999999995</v>
      </c>
      <c r="H35" s="11">
        <v>75</v>
      </c>
      <c r="I35" s="12">
        <v>0.88372090000000003</v>
      </c>
      <c r="J35" s="11">
        <v>10</v>
      </c>
      <c r="K35" s="12">
        <v>0.1162791</v>
      </c>
      <c r="L35" s="11">
        <v>85</v>
      </c>
      <c r="M35" s="11">
        <v>65</v>
      </c>
      <c r="N35" s="12">
        <v>0.69072160000000005</v>
      </c>
      <c r="O35" s="11">
        <v>85</v>
      </c>
      <c r="P35" s="12">
        <v>0.88659790000000005</v>
      </c>
      <c r="Q35" s="11">
        <v>95</v>
      </c>
      <c r="R35" s="12">
        <v>0.97938139999999996</v>
      </c>
      <c r="S35" s="11">
        <v>95</v>
      </c>
      <c r="T35" s="12">
        <v>1</v>
      </c>
      <c r="U35" s="11">
        <v>0</v>
      </c>
      <c r="V35" s="12">
        <v>0</v>
      </c>
      <c r="W35" s="11">
        <v>95</v>
      </c>
      <c r="X35" s="11">
        <v>40</v>
      </c>
      <c r="Y35" s="12" t="s">
        <v>29</v>
      </c>
      <c r="Z35" s="11">
        <v>60</v>
      </c>
      <c r="AA35" s="12" t="s">
        <v>29</v>
      </c>
      <c r="AB35" s="11">
        <v>75</v>
      </c>
      <c r="AC35" s="12" t="s">
        <v>29</v>
      </c>
      <c r="AD35" s="11">
        <v>85</v>
      </c>
      <c r="AE35" s="12" t="s">
        <v>29</v>
      </c>
      <c r="AF35" s="11" t="s">
        <v>29</v>
      </c>
      <c r="AG35" s="12" t="s">
        <v>29</v>
      </c>
      <c r="AH35" s="11">
        <v>85</v>
      </c>
      <c r="AI35" s="11">
        <v>35</v>
      </c>
      <c r="AJ35" s="12">
        <v>0.34736840000000002</v>
      </c>
      <c r="AK35" s="11">
        <v>55</v>
      </c>
      <c r="AL35" s="12">
        <v>0.55789469999999997</v>
      </c>
      <c r="AM35" s="11">
        <v>75</v>
      </c>
      <c r="AN35" s="12">
        <v>0.81052630000000003</v>
      </c>
      <c r="AO35" s="11">
        <v>85</v>
      </c>
      <c r="AP35" s="12">
        <v>0.91578950000000003</v>
      </c>
      <c r="AQ35" s="11">
        <v>10</v>
      </c>
      <c r="AR35" s="12">
        <v>8.4210499999999994E-2</v>
      </c>
      <c r="AS35" s="11">
        <v>95</v>
      </c>
      <c r="AT35" s="11">
        <v>35</v>
      </c>
      <c r="AU35" s="12">
        <v>0.50684929999999995</v>
      </c>
      <c r="AV35" s="11">
        <v>50</v>
      </c>
      <c r="AW35" s="12">
        <v>0.69863010000000003</v>
      </c>
      <c r="AX35" s="11">
        <v>65</v>
      </c>
      <c r="AY35" s="12">
        <v>0.86301369999999999</v>
      </c>
      <c r="AZ35" s="11">
        <v>65</v>
      </c>
      <c r="BA35" s="12">
        <v>0.91780819999999996</v>
      </c>
      <c r="BB35" s="11">
        <v>5</v>
      </c>
      <c r="BC35" s="12">
        <v>8.2191799999999995E-2</v>
      </c>
      <c r="BD35" s="11">
        <v>75</v>
      </c>
    </row>
    <row r="36" spans="1:56" ht="15" customHeight="1" x14ac:dyDescent="0.2">
      <c r="A36" t="s">
        <v>79</v>
      </c>
      <c r="B36" s="11">
        <v>6950</v>
      </c>
      <c r="C36" s="12">
        <v>0.42993199999999998</v>
      </c>
      <c r="D36" s="11">
        <v>9740</v>
      </c>
      <c r="E36" s="12">
        <v>0.60222629999999999</v>
      </c>
      <c r="F36" s="11">
        <v>11895</v>
      </c>
      <c r="G36" s="12">
        <v>0.73549779999999998</v>
      </c>
      <c r="H36" s="11">
        <v>13525</v>
      </c>
      <c r="I36" s="12">
        <v>0.83642550000000004</v>
      </c>
      <c r="J36" s="11">
        <v>2645</v>
      </c>
      <c r="K36" s="12">
        <v>0.16357450000000001</v>
      </c>
      <c r="L36" s="11">
        <v>16170</v>
      </c>
      <c r="M36" s="11">
        <v>7850</v>
      </c>
      <c r="N36" s="12">
        <v>0.44857140000000001</v>
      </c>
      <c r="O36" s="11">
        <v>10970</v>
      </c>
      <c r="P36" s="12">
        <v>0.62680000000000002</v>
      </c>
      <c r="Q36" s="11">
        <v>13800</v>
      </c>
      <c r="R36" s="12">
        <v>0.78868570000000005</v>
      </c>
      <c r="S36" s="11">
        <v>15170</v>
      </c>
      <c r="T36" s="12">
        <v>0.86691430000000003</v>
      </c>
      <c r="U36" s="11">
        <v>2330</v>
      </c>
      <c r="V36" s="12">
        <v>0.1330857</v>
      </c>
      <c r="W36" s="11">
        <v>17500</v>
      </c>
      <c r="X36" s="11">
        <v>6560</v>
      </c>
      <c r="Y36" s="12">
        <v>0.38017970000000001</v>
      </c>
      <c r="Z36" s="11">
        <v>10375</v>
      </c>
      <c r="AA36" s="12">
        <v>0.60133289999999995</v>
      </c>
      <c r="AB36" s="11">
        <v>14170</v>
      </c>
      <c r="AC36" s="12">
        <v>0.82121120000000003</v>
      </c>
      <c r="AD36" s="11">
        <v>15675</v>
      </c>
      <c r="AE36" s="12">
        <v>0.90849029999999997</v>
      </c>
      <c r="AF36" s="11">
        <v>1580</v>
      </c>
      <c r="AG36" s="12">
        <v>9.1509699999999999E-2</v>
      </c>
      <c r="AH36" s="11">
        <v>17255</v>
      </c>
      <c r="AI36" s="11">
        <v>4955</v>
      </c>
      <c r="AJ36" s="12">
        <v>0.29938959999999998</v>
      </c>
      <c r="AK36" s="11">
        <v>8565</v>
      </c>
      <c r="AL36" s="12">
        <v>0.51761650000000003</v>
      </c>
      <c r="AM36" s="11">
        <v>11700</v>
      </c>
      <c r="AN36" s="12">
        <v>0.70695589999999997</v>
      </c>
      <c r="AO36" s="11">
        <v>14120</v>
      </c>
      <c r="AP36" s="12">
        <v>0.85338729999999996</v>
      </c>
      <c r="AQ36" s="11">
        <v>2425</v>
      </c>
      <c r="AR36" s="12">
        <v>0.14661270000000001</v>
      </c>
      <c r="AS36" s="11">
        <v>16545</v>
      </c>
      <c r="AT36" s="11">
        <v>5145</v>
      </c>
      <c r="AU36" s="12">
        <v>0.30763249999999998</v>
      </c>
      <c r="AV36" s="11">
        <v>8815</v>
      </c>
      <c r="AW36" s="12">
        <v>0.52686630000000001</v>
      </c>
      <c r="AX36" s="11">
        <v>12185</v>
      </c>
      <c r="AY36" s="12">
        <v>0.72822900000000002</v>
      </c>
      <c r="AZ36" s="11">
        <v>13555</v>
      </c>
      <c r="BA36" s="12">
        <v>0.81005320000000003</v>
      </c>
      <c r="BB36" s="11">
        <v>3180</v>
      </c>
      <c r="BC36" s="12">
        <v>0.1899468</v>
      </c>
      <c r="BD36" s="11">
        <v>16730</v>
      </c>
    </row>
    <row r="37" spans="1:56" ht="15" customHeight="1" x14ac:dyDescent="0.2">
      <c r="A37" t="s">
        <v>64</v>
      </c>
      <c r="B37" s="11">
        <v>280</v>
      </c>
      <c r="C37" s="12">
        <v>0.26826919999999999</v>
      </c>
      <c r="D37" s="11">
        <v>580</v>
      </c>
      <c r="E37" s="12">
        <v>0.55673079999999997</v>
      </c>
      <c r="F37" s="11">
        <v>805</v>
      </c>
      <c r="G37" s="12">
        <v>0.77403849999999996</v>
      </c>
      <c r="H37" s="11">
        <v>935</v>
      </c>
      <c r="I37" s="12">
        <v>0.89807689999999996</v>
      </c>
      <c r="J37" s="11">
        <v>105</v>
      </c>
      <c r="K37" s="12">
        <v>0.1019231</v>
      </c>
      <c r="L37" s="11">
        <v>1040</v>
      </c>
      <c r="M37" s="11">
        <v>475</v>
      </c>
      <c r="N37" s="12">
        <v>0.47633429999999999</v>
      </c>
      <c r="O37" s="11">
        <v>735</v>
      </c>
      <c r="P37" s="12">
        <v>0.7391742</v>
      </c>
      <c r="Q37" s="11">
        <v>895</v>
      </c>
      <c r="R37" s="12">
        <v>0.90332330000000005</v>
      </c>
      <c r="S37" s="11">
        <v>945</v>
      </c>
      <c r="T37" s="12">
        <v>0.95266870000000003</v>
      </c>
      <c r="U37" s="11">
        <v>45</v>
      </c>
      <c r="V37" s="12">
        <v>4.73313E-2</v>
      </c>
      <c r="W37" s="11">
        <v>995</v>
      </c>
      <c r="X37" s="11">
        <v>300</v>
      </c>
      <c r="Y37" s="12">
        <v>0.34597699999999998</v>
      </c>
      <c r="Z37" s="11">
        <v>565</v>
      </c>
      <c r="AA37" s="12">
        <v>0.65172410000000003</v>
      </c>
      <c r="AB37" s="11">
        <v>780</v>
      </c>
      <c r="AC37" s="12">
        <v>0.89885060000000006</v>
      </c>
      <c r="AD37" s="11">
        <v>840</v>
      </c>
      <c r="AE37" s="12">
        <v>0.96781609999999996</v>
      </c>
      <c r="AF37" s="11">
        <v>30</v>
      </c>
      <c r="AG37" s="12">
        <v>3.2183900000000001E-2</v>
      </c>
      <c r="AH37" s="11">
        <v>870</v>
      </c>
      <c r="AI37" s="11">
        <v>175</v>
      </c>
      <c r="AJ37" s="12">
        <v>0.18200839999999999</v>
      </c>
      <c r="AK37" s="11">
        <v>400</v>
      </c>
      <c r="AL37" s="12">
        <v>0.42050209999999999</v>
      </c>
      <c r="AM37" s="11">
        <v>650</v>
      </c>
      <c r="AN37" s="12">
        <v>0.68096230000000002</v>
      </c>
      <c r="AO37" s="11">
        <v>835</v>
      </c>
      <c r="AP37" s="12">
        <v>0.87552300000000005</v>
      </c>
      <c r="AQ37" s="11">
        <v>120</v>
      </c>
      <c r="AR37" s="12">
        <v>0.124477</v>
      </c>
      <c r="AS37" s="11">
        <v>955</v>
      </c>
      <c r="AT37" s="11">
        <v>175</v>
      </c>
      <c r="AU37" s="12">
        <v>0.1687805</v>
      </c>
      <c r="AV37" s="11">
        <v>425</v>
      </c>
      <c r="AW37" s="12">
        <v>0.41463410000000001</v>
      </c>
      <c r="AX37" s="11">
        <v>675</v>
      </c>
      <c r="AY37" s="12">
        <v>0.65853660000000003</v>
      </c>
      <c r="AZ37" s="11">
        <v>800</v>
      </c>
      <c r="BA37" s="12">
        <v>0.77951219999999999</v>
      </c>
      <c r="BB37" s="11">
        <v>225</v>
      </c>
      <c r="BC37" s="12">
        <v>0.22048780000000001</v>
      </c>
      <c r="BD37" s="11">
        <v>1025</v>
      </c>
    </row>
    <row r="38" spans="1:56" ht="15" customHeight="1" x14ac:dyDescent="0.2">
      <c r="A38" t="s">
        <v>65</v>
      </c>
      <c r="B38" s="11">
        <v>3565</v>
      </c>
      <c r="C38" s="12">
        <v>0.39299099999999998</v>
      </c>
      <c r="D38" s="11">
        <v>5475</v>
      </c>
      <c r="E38" s="12">
        <v>0.60326210000000002</v>
      </c>
      <c r="F38" s="11">
        <v>7120</v>
      </c>
      <c r="G38" s="12">
        <v>0.78454930000000001</v>
      </c>
      <c r="H38" s="11">
        <v>8185</v>
      </c>
      <c r="I38" s="12">
        <v>0.902138</v>
      </c>
      <c r="J38" s="11">
        <v>890</v>
      </c>
      <c r="K38" s="12">
        <v>9.7862000000000005E-2</v>
      </c>
      <c r="L38" s="11">
        <v>9075</v>
      </c>
      <c r="M38" s="11">
        <v>4850</v>
      </c>
      <c r="N38" s="12">
        <v>0.54651950000000005</v>
      </c>
      <c r="O38" s="11">
        <v>6735</v>
      </c>
      <c r="P38" s="12">
        <v>0.75861679999999998</v>
      </c>
      <c r="Q38" s="11">
        <v>8010</v>
      </c>
      <c r="R38" s="12">
        <v>0.90234289999999995</v>
      </c>
      <c r="S38" s="11">
        <v>8525</v>
      </c>
      <c r="T38" s="12">
        <v>0.96012620000000004</v>
      </c>
      <c r="U38" s="11">
        <v>355</v>
      </c>
      <c r="V38" s="12">
        <v>3.9873800000000001E-2</v>
      </c>
      <c r="W38" s="11">
        <v>8880</v>
      </c>
      <c r="X38" s="11">
        <v>3330</v>
      </c>
      <c r="Y38" s="12">
        <v>0.42646679999999998</v>
      </c>
      <c r="Z38" s="11">
        <v>5335</v>
      </c>
      <c r="AA38" s="12">
        <v>0.6837048</v>
      </c>
      <c r="AB38" s="11">
        <v>7040</v>
      </c>
      <c r="AC38" s="12">
        <v>0.9021266</v>
      </c>
      <c r="AD38" s="11">
        <v>7515</v>
      </c>
      <c r="AE38" s="12">
        <v>0.96297719999999998</v>
      </c>
      <c r="AF38" s="11">
        <v>290</v>
      </c>
      <c r="AG38" s="12">
        <v>3.7022800000000002E-2</v>
      </c>
      <c r="AH38" s="11">
        <v>7805</v>
      </c>
      <c r="AI38" s="11">
        <v>2540</v>
      </c>
      <c r="AJ38" s="12">
        <v>0.318826</v>
      </c>
      <c r="AK38" s="11">
        <v>4335</v>
      </c>
      <c r="AL38" s="12">
        <v>0.54396089999999997</v>
      </c>
      <c r="AM38" s="11">
        <v>5955</v>
      </c>
      <c r="AN38" s="12">
        <v>0.74702120000000005</v>
      </c>
      <c r="AO38" s="11">
        <v>7030</v>
      </c>
      <c r="AP38" s="12">
        <v>0.88160039999999995</v>
      </c>
      <c r="AQ38" s="11">
        <v>945</v>
      </c>
      <c r="AR38" s="12">
        <v>0.11839959999999999</v>
      </c>
      <c r="AS38" s="11">
        <v>7975</v>
      </c>
      <c r="AT38" s="11">
        <v>2590</v>
      </c>
      <c r="AU38" s="12">
        <v>0.30019699999999999</v>
      </c>
      <c r="AV38" s="11">
        <v>4600</v>
      </c>
      <c r="AW38" s="12">
        <v>0.53307839999999995</v>
      </c>
      <c r="AX38" s="11">
        <v>6460</v>
      </c>
      <c r="AY38" s="12">
        <v>0.74834900000000004</v>
      </c>
      <c r="AZ38" s="11">
        <v>7125</v>
      </c>
      <c r="BA38" s="12">
        <v>0.82551269999999999</v>
      </c>
      <c r="BB38" s="11">
        <v>1505</v>
      </c>
      <c r="BC38" s="12">
        <v>0.17448730000000001</v>
      </c>
      <c r="BD38" s="11">
        <v>8630</v>
      </c>
    </row>
    <row r="39" spans="1:56" ht="15" customHeight="1" x14ac:dyDescent="0.2">
      <c r="A39" t="s">
        <v>66</v>
      </c>
      <c r="B39" s="11">
        <v>2895</v>
      </c>
      <c r="C39" s="12">
        <v>0.61679450000000002</v>
      </c>
      <c r="D39" s="11">
        <v>3900</v>
      </c>
      <c r="E39" s="12">
        <v>0.83162829999999999</v>
      </c>
      <c r="F39" s="11">
        <v>4415</v>
      </c>
      <c r="G39" s="12">
        <v>0.94096329999999995</v>
      </c>
      <c r="H39" s="11">
        <v>4600</v>
      </c>
      <c r="I39" s="12">
        <v>0.98081839999999998</v>
      </c>
      <c r="J39" s="11">
        <v>90</v>
      </c>
      <c r="K39" s="12">
        <v>1.91816E-2</v>
      </c>
      <c r="L39" s="11">
        <v>4690</v>
      </c>
      <c r="M39" s="11">
        <v>3165</v>
      </c>
      <c r="N39" s="12">
        <v>0.63592530000000003</v>
      </c>
      <c r="O39" s="11">
        <v>4290</v>
      </c>
      <c r="P39" s="12">
        <v>0.86156319999999997</v>
      </c>
      <c r="Q39" s="11">
        <v>4840</v>
      </c>
      <c r="R39" s="12">
        <v>0.97287520000000005</v>
      </c>
      <c r="S39" s="11">
        <v>4930</v>
      </c>
      <c r="T39" s="12">
        <v>0.99015470000000005</v>
      </c>
      <c r="U39" s="11">
        <v>50</v>
      </c>
      <c r="V39" s="12">
        <v>9.8452999999999995E-3</v>
      </c>
      <c r="W39" s="11">
        <v>4975</v>
      </c>
      <c r="X39" s="11">
        <v>2935</v>
      </c>
      <c r="Y39" s="12">
        <v>0.60205129999999996</v>
      </c>
      <c r="Z39" s="11">
        <v>4175</v>
      </c>
      <c r="AA39" s="12">
        <v>0.85620510000000005</v>
      </c>
      <c r="AB39" s="11">
        <v>4775</v>
      </c>
      <c r="AC39" s="12">
        <v>0.9794872</v>
      </c>
      <c r="AD39" s="11">
        <v>4850</v>
      </c>
      <c r="AE39" s="12">
        <v>0.99487179999999997</v>
      </c>
      <c r="AF39" s="11">
        <v>25</v>
      </c>
      <c r="AG39" s="12">
        <v>5.1282000000000003E-3</v>
      </c>
      <c r="AH39" s="11">
        <v>4875</v>
      </c>
      <c r="AI39" s="11">
        <v>2120</v>
      </c>
      <c r="AJ39" s="12">
        <v>0.43837880000000001</v>
      </c>
      <c r="AK39" s="11">
        <v>3605</v>
      </c>
      <c r="AL39" s="12">
        <v>0.74503719999999996</v>
      </c>
      <c r="AM39" s="11">
        <v>4435</v>
      </c>
      <c r="AN39" s="12">
        <v>0.91728699999999996</v>
      </c>
      <c r="AO39" s="11">
        <v>4735</v>
      </c>
      <c r="AP39" s="12">
        <v>0.97890820000000001</v>
      </c>
      <c r="AQ39" s="11">
        <v>100</v>
      </c>
      <c r="AR39" s="12">
        <v>2.1091800000000001E-2</v>
      </c>
      <c r="AS39" s="11">
        <v>4835</v>
      </c>
      <c r="AT39" s="11">
        <v>2560</v>
      </c>
      <c r="AU39" s="12">
        <v>0.53025279999999997</v>
      </c>
      <c r="AV39" s="11">
        <v>3870</v>
      </c>
      <c r="AW39" s="12">
        <v>0.80211359999999998</v>
      </c>
      <c r="AX39" s="11">
        <v>4555</v>
      </c>
      <c r="AY39" s="12">
        <v>0.94426030000000005</v>
      </c>
      <c r="AZ39" s="11">
        <v>4690</v>
      </c>
      <c r="BA39" s="12">
        <v>0.97181930000000005</v>
      </c>
      <c r="BB39" s="11">
        <v>135</v>
      </c>
      <c r="BC39" s="12">
        <v>2.8180699999999999E-2</v>
      </c>
      <c r="BD39" s="11">
        <v>4825</v>
      </c>
    </row>
    <row r="40" spans="1:56" ht="15" customHeight="1" x14ac:dyDescent="0.2">
      <c r="A40" t="s">
        <v>67</v>
      </c>
      <c r="B40" s="11">
        <v>250</v>
      </c>
      <c r="C40" s="12">
        <v>0.28506789999999999</v>
      </c>
      <c r="D40" s="11">
        <v>530</v>
      </c>
      <c r="E40" s="12">
        <v>0.59841630000000001</v>
      </c>
      <c r="F40" s="11">
        <v>710</v>
      </c>
      <c r="G40" s="12">
        <v>0.80542990000000003</v>
      </c>
      <c r="H40" s="11">
        <v>840</v>
      </c>
      <c r="I40" s="12">
        <v>0.95022620000000002</v>
      </c>
      <c r="J40" s="11">
        <v>45</v>
      </c>
      <c r="K40" s="12">
        <v>4.97738E-2</v>
      </c>
      <c r="L40" s="11">
        <v>885</v>
      </c>
      <c r="M40" s="11">
        <v>460</v>
      </c>
      <c r="N40" s="12">
        <v>0.53164560000000005</v>
      </c>
      <c r="O40" s="11">
        <v>675</v>
      </c>
      <c r="P40" s="12">
        <v>0.77560410000000002</v>
      </c>
      <c r="Q40" s="11">
        <v>815</v>
      </c>
      <c r="R40" s="12">
        <v>0.93555809999999995</v>
      </c>
      <c r="S40" s="11">
        <v>850</v>
      </c>
      <c r="T40" s="12">
        <v>0.97928649999999995</v>
      </c>
      <c r="U40" s="11">
        <v>20</v>
      </c>
      <c r="V40" s="12">
        <v>2.0713499999999999E-2</v>
      </c>
      <c r="W40" s="11">
        <v>870</v>
      </c>
      <c r="X40" s="11">
        <v>375</v>
      </c>
      <c r="Y40" s="12">
        <v>0.47110550000000001</v>
      </c>
      <c r="Z40" s="11">
        <v>630</v>
      </c>
      <c r="AA40" s="12">
        <v>0.79145730000000003</v>
      </c>
      <c r="AB40" s="11">
        <v>770</v>
      </c>
      <c r="AC40" s="12">
        <v>0.96859300000000004</v>
      </c>
      <c r="AD40" s="11">
        <v>785</v>
      </c>
      <c r="AE40" s="12">
        <v>0.9886935</v>
      </c>
      <c r="AF40" s="11">
        <v>10</v>
      </c>
      <c r="AG40" s="12">
        <v>1.1306500000000001E-2</v>
      </c>
      <c r="AH40" s="11">
        <v>795</v>
      </c>
      <c r="AI40" s="11">
        <v>165</v>
      </c>
      <c r="AJ40" s="12">
        <v>0.21854299999999999</v>
      </c>
      <c r="AK40" s="11">
        <v>390</v>
      </c>
      <c r="AL40" s="12">
        <v>0.51523180000000002</v>
      </c>
      <c r="AM40" s="11">
        <v>590</v>
      </c>
      <c r="AN40" s="12">
        <v>0.78145699999999996</v>
      </c>
      <c r="AO40" s="11">
        <v>710</v>
      </c>
      <c r="AP40" s="12">
        <v>0.9417219</v>
      </c>
      <c r="AQ40" s="11">
        <v>45</v>
      </c>
      <c r="AR40" s="12">
        <v>5.8278099999999999E-2</v>
      </c>
      <c r="AS40" s="11">
        <v>755</v>
      </c>
      <c r="AT40" s="11">
        <v>255</v>
      </c>
      <c r="AU40" s="12">
        <v>0.39689920000000001</v>
      </c>
      <c r="AV40" s="11">
        <v>405</v>
      </c>
      <c r="AW40" s="12">
        <v>0.62790699999999999</v>
      </c>
      <c r="AX40" s="11">
        <v>540</v>
      </c>
      <c r="AY40" s="12">
        <v>0.83720930000000005</v>
      </c>
      <c r="AZ40" s="11">
        <v>585</v>
      </c>
      <c r="BA40" s="12">
        <v>0.90542639999999996</v>
      </c>
      <c r="BB40" s="11">
        <v>60</v>
      </c>
      <c r="BC40" s="12">
        <v>9.4573599999999994E-2</v>
      </c>
      <c r="BD40" s="11">
        <v>645</v>
      </c>
    </row>
    <row r="41" spans="1:56" ht="15" customHeight="1" x14ac:dyDescent="0.2">
      <c r="A41" t="s">
        <v>138</v>
      </c>
      <c r="B41" s="11">
        <v>155</v>
      </c>
      <c r="C41" s="12">
        <v>0.22835820000000001</v>
      </c>
      <c r="D41" s="11">
        <v>285</v>
      </c>
      <c r="E41" s="12">
        <v>0.42835820000000002</v>
      </c>
      <c r="F41" s="11">
        <v>430</v>
      </c>
      <c r="G41" s="12">
        <v>0.64029849999999999</v>
      </c>
      <c r="H41" s="11">
        <v>555</v>
      </c>
      <c r="I41" s="12">
        <v>0.83134330000000001</v>
      </c>
      <c r="J41" s="11">
        <v>115</v>
      </c>
      <c r="K41" s="12">
        <v>0.16865669999999999</v>
      </c>
      <c r="L41" s="11">
        <v>670</v>
      </c>
      <c r="M41" s="11">
        <v>340</v>
      </c>
      <c r="N41" s="12">
        <v>0.45625840000000001</v>
      </c>
      <c r="O41" s="11">
        <v>520</v>
      </c>
      <c r="P41" s="12">
        <v>0.69986539999999997</v>
      </c>
      <c r="Q41" s="11">
        <v>645</v>
      </c>
      <c r="R41" s="12">
        <v>0.86675639999999998</v>
      </c>
      <c r="S41" s="11">
        <v>700</v>
      </c>
      <c r="T41" s="12">
        <v>0.94212649999999998</v>
      </c>
      <c r="U41" s="11">
        <v>45</v>
      </c>
      <c r="V41" s="12">
        <v>5.7873500000000001E-2</v>
      </c>
      <c r="W41" s="11">
        <v>745</v>
      </c>
      <c r="X41" s="11">
        <v>170</v>
      </c>
      <c r="Y41" s="12">
        <v>0.3333333</v>
      </c>
      <c r="Z41" s="11">
        <v>325</v>
      </c>
      <c r="AA41" s="12">
        <v>0.63742690000000002</v>
      </c>
      <c r="AB41" s="11">
        <v>445</v>
      </c>
      <c r="AC41" s="12">
        <v>0.87134500000000004</v>
      </c>
      <c r="AD41" s="11">
        <v>485</v>
      </c>
      <c r="AE41" s="12">
        <v>0.94152049999999998</v>
      </c>
      <c r="AF41" s="11">
        <v>30</v>
      </c>
      <c r="AG41" s="12">
        <v>5.8479499999999997E-2</v>
      </c>
      <c r="AH41" s="11">
        <v>515</v>
      </c>
      <c r="AI41" s="11">
        <v>125</v>
      </c>
      <c r="AJ41" s="12">
        <v>0.22977939999999999</v>
      </c>
      <c r="AK41" s="11">
        <v>230</v>
      </c>
      <c r="AL41" s="12">
        <v>0.42463240000000002</v>
      </c>
      <c r="AM41" s="11">
        <v>330</v>
      </c>
      <c r="AN41" s="12">
        <v>0.60294119999999995</v>
      </c>
      <c r="AO41" s="11">
        <v>430</v>
      </c>
      <c r="AP41" s="12">
        <v>0.78676469999999998</v>
      </c>
      <c r="AQ41" s="11">
        <v>115</v>
      </c>
      <c r="AR41" s="12">
        <v>0.21323529999999999</v>
      </c>
      <c r="AS41" s="11">
        <v>545</v>
      </c>
      <c r="AT41" s="11">
        <v>125</v>
      </c>
      <c r="AU41" s="12">
        <v>0.2036125</v>
      </c>
      <c r="AV41" s="11">
        <v>250</v>
      </c>
      <c r="AW41" s="12">
        <v>0.40886699999999998</v>
      </c>
      <c r="AX41" s="11">
        <v>365</v>
      </c>
      <c r="AY41" s="12">
        <v>0.60262729999999998</v>
      </c>
      <c r="AZ41" s="11">
        <v>440</v>
      </c>
      <c r="BA41" s="12">
        <v>0.72085390000000005</v>
      </c>
      <c r="BB41" s="11">
        <v>170</v>
      </c>
      <c r="BC41" s="12">
        <v>0.27914610000000001</v>
      </c>
      <c r="BD41" s="11">
        <v>610</v>
      </c>
    </row>
    <row r="42" spans="1:56" ht="15" customHeight="1" x14ac:dyDescent="0.2">
      <c r="A42" t="s">
        <v>145</v>
      </c>
      <c r="B42" s="11">
        <v>485</v>
      </c>
      <c r="C42" s="12">
        <v>0.1921708</v>
      </c>
      <c r="D42" s="11">
        <v>1295</v>
      </c>
      <c r="E42" s="12">
        <v>0.51166469999999997</v>
      </c>
      <c r="F42" s="11">
        <v>2065</v>
      </c>
      <c r="G42" s="12">
        <v>0.81731909999999997</v>
      </c>
      <c r="H42" s="11">
        <v>2390</v>
      </c>
      <c r="I42" s="12">
        <v>0.94424669999999999</v>
      </c>
      <c r="J42" s="11">
        <v>140</v>
      </c>
      <c r="K42" s="12">
        <v>5.5753299999999999E-2</v>
      </c>
      <c r="L42" s="11">
        <v>2530</v>
      </c>
      <c r="M42" s="11">
        <v>955</v>
      </c>
      <c r="N42" s="12">
        <v>0.40987119999999999</v>
      </c>
      <c r="O42" s="11">
        <v>1670</v>
      </c>
      <c r="P42" s="12">
        <v>0.71673819999999999</v>
      </c>
      <c r="Q42" s="11">
        <v>2150</v>
      </c>
      <c r="R42" s="12">
        <v>0.92231759999999996</v>
      </c>
      <c r="S42" s="11">
        <v>2250</v>
      </c>
      <c r="T42" s="12">
        <v>0.96523610000000004</v>
      </c>
      <c r="U42" s="11">
        <v>80</v>
      </c>
      <c r="V42" s="12">
        <v>3.47639E-2</v>
      </c>
      <c r="W42" s="11">
        <v>2330</v>
      </c>
      <c r="X42" s="11">
        <v>805</v>
      </c>
      <c r="Y42" s="12">
        <v>0.37494179999999999</v>
      </c>
      <c r="Z42" s="11">
        <v>1520</v>
      </c>
      <c r="AA42" s="12">
        <v>0.70796460000000005</v>
      </c>
      <c r="AB42" s="11">
        <v>2010</v>
      </c>
      <c r="AC42" s="12">
        <v>0.93665580000000004</v>
      </c>
      <c r="AD42" s="11">
        <v>2100</v>
      </c>
      <c r="AE42" s="12">
        <v>0.97810900000000001</v>
      </c>
      <c r="AF42" s="11">
        <v>45</v>
      </c>
      <c r="AG42" s="12">
        <v>2.1891000000000001E-2</v>
      </c>
      <c r="AH42" s="11">
        <v>2145</v>
      </c>
      <c r="AI42" s="11">
        <v>450</v>
      </c>
      <c r="AJ42" s="12">
        <v>0.20161290000000001</v>
      </c>
      <c r="AK42" s="11">
        <v>1095</v>
      </c>
      <c r="AL42" s="12">
        <v>0.49014340000000001</v>
      </c>
      <c r="AM42" s="11">
        <v>1735</v>
      </c>
      <c r="AN42" s="12">
        <v>0.77822579999999997</v>
      </c>
      <c r="AO42" s="11">
        <v>2035</v>
      </c>
      <c r="AP42" s="12">
        <v>0.91218639999999995</v>
      </c>
      <c r="AQ42" s="11">
        <v>195</v>
      </c>
      <c r="AR42" s="12">
        <v>8.7813600000000006E-2</v>
      </c>
      <c r="AS42" s="11">
        <v>2230</v>
      </c>
      <c r="AT42" s="11">
        <v>535</v>
      </c>
      <c r="AU42" s="12">
        <v>0.26713360000000003</v>
      </c>
      <c r="AV42" s="11">
        <v>1125</v>
      </c>
      <c r="AW42" s="12">
        <v>0.56178090000000003</v>
      </c>
      <c r="AX42" s="11">
        <v>1725</v>
      </c>
      <c r="AY42" s="12">
        <v>0.86243119999999995</v>
      </c>
      <c r="AZ42" s="11">
        <v>1860</v>
      </c>
      <c r="BA42" s="12">
        <v>0.92996500000000004</v>
      </c>
      <c r="BB42" s="11">
        <v>140</v>
      </c>
      <c r="BC42" s="12">
        <v>7.0035E-2</v>
      </c>
      <c r="BD42" s="11">
        <v>2000</v>
      </c>
    </row>
    <row r="43" spans="1:56" ht="15" customHeight="1" x14ac:dyDescent="0.2">
      <c r="A43" t="s">
        <v>38</v>
      </c>
      <c r="B43" s="11">
        <v>3340</v>
      </c>
      <c r="C43" s="12">
        <v>0.29339419999999999</v>
      </c>
      <c r="D43" s="11">
        <v>7110</v>
      </c>
      <c r="E43" s="12">
        <v>0.62473650000000003</v>
      </c>
      <c r="F43" s="11">
        <v>9955</v>
      </c>
      <c r="G43" s="12">
        <v>0.87456080000000003</v>
      </c>
      <c r="H43" s="11">
        <v>11075</v>
      </c>
      <c r="I43" s="12">
        <v>0.97285659999999996</v>
      </c>
      <c r="J43" s="11">
        <v>310</v>
      </c>
      <c r="K43" s="12">
        <v>2.7143400000000002E-2</v>
      </c>
      <c r="L43" s="11">
        <v>11385</v>
      </c>
      <c r="M43" s="11">
        <v>4995</v>
      </c>
      <c r="N43" s="12">
        <v>0.43997180000000002</v>
      </c>
      <c r="O43" s="11">
        <v>8095</v>
      </c>
      <c r="P43" s="12">
        <v>0.71293930000000005</v>
      </c>
      <c r="Q43" s="11">
        <v>10510</v>
      </c>
      <c r="R43" s="12">
        <v>0.92557029999999996</v>
      </c>
      <c r="S43" s="11">
        <v>11165</v>
      </c>
      <c r="T43" s="12">
        <v>0.98335240000000002</v>
      </c>
      <c r="U43" s="11">
        <v>190</v>
      </c>
      <c r="V43" s="12">
        <v>1.6647599999999999E-2</v>
      </c>
      <c r="W43" s="11">
        <v>11355</v>
      </c>
      <c r="X43" s="11">
        <v>3840</v>
      </c>
      <c r="Y43" s="12">
        <v>0.37546429999999997</v>
      </c>
      <c r="Z43" s="11">
        <v>7150</v>
      </c>
      <c r="AA43" s="12">
        <v>0.69872920000000005</v>
      </c>
      <c r="AB43" s="11">
        <v>9615</v>
      </c>
      <c r="AC43" s="12">
        <v>0.93968719999999994</v>
      </c>
      <c r="AD43" s="11">
        <v>10140</v>
      </c>
      <c r="AE43" s="12">
        <v>0.99120229999999998</v>
      </c>
      <c r="AF43" s="11">
        <v>90</v>
      </c>
      <c r="AG43" s="12">
        <v>8.7977000000000003E-3</v>
      </c>
      <c r="AH43" s="11">
        <v>10230</v>
      </c>
      <c r="AI43" s="11">
        <v>2505</v>
      </c>
      <c r="AJ43" s="12">
        <v>0.2638567</v>
      </c>
      <c r="AK43" s="11">
        <v>5620</v>
      </c>
      <c r="AL43" s="12">
        <v>0.59241310000000003</v>
      </c>
      <c r="AM43" s="11">
        <v>8320</v>
      </c>
      <c r="AN43" s="12">
        <v>0.87660700000000003</v>
      </c>
      <c r="AO43" s="11">
        <v>9260</v>
      </c>
      <c r="AP43" s="12">
        <v>0.97576399999999996</v>
      </c>
      <c r="AQ43" s="11">
        <v>230</v>
      </c>
      <c r="AR43" s="12">
        <v>2.4236000000000001E-2</v>
      </c>
      <c r="AS43" s="11">
        <v>9490</v>
      </c>
      <c r="AT43" s="11">
        <v>2365</v>
      </c>
      <c r="AU43" s="12">
        <v>0.2449508</v>
      </c>
      <c r="AV43" s="11">
        <v>5585</v>
      </c>
      <c r="AW43" s="12">
        <v>0.57824960000000003</v>
      </c>
      <c r="AX43" s="11">
        <v>8365</v>
      </c>
      <c r="AY43" s="12">
        <v>0.86618329999999999</v>
      </c>
      <c r="AZ43" s="11">
        <v>9070</v>
      </c>
      <c r="BA43" s="12">
        <v>0.93930610000000003</v>
      </c>
      <c r="BB43" s="11">
        <v>585</v>
      </c>
      <c r="BC43" s="12">
        <v>6.0693900000000002E-2</v>
      </c>
      <c r="BD43" s="11">
        <v>9655</v>
      </c>
    </row>
    <row r="44" spans="1:56" ht="15" customHeight="1" x14ac:dyDescent="0.2">
      <c r="A44" t="s">
        <v>69</v>
      </c>
      <c r="B44" s="11">
        <v>2505</v>
      </c>
      <c r="C44" s="12">
        <v>0.34417900000000001</v>
      </c>
      <c r="D44" s="11">
        <v>4220</v>
      </c>
      <c r="E44" s="12">
        <v>0.57948929999999998</v>
      </c>
      <c r="F44" s="11">
        <v>5575</v>
      </c>
      <c r="G44" s="12">
        <v>0.76537619999999995</v>
      </c>
      <c r="H44" s="11">
        <v>6490</v>
      </c>
      <c r="I44" s="12">
        <v>0.89099399999999995</v>
      </c>
      <c r="J44" s="11">
        <v>795</v>
      </c>
      <c r="K44" s="12">
        <v>0.10900600000000001</v>
      </c>
      <c r="L44" s="11">
        <v>7285</v>
      </c>
      <c r="M44" s="11">
        <v>3055</v>
      </c>
      <c r="N44" s="12">
        <v>0.39768439999999999</v>
      </c>
      <c r="O44" s="11">
        <v>4655</v>
      </c>
      <c r="P44" s="12">
        <v>0.60543780000000003</v>
      </c>
      <c r="Q44" s="11">
        <v>6105</v>
      </c>
      <c r="R44" s="12">
        <v>0.79406790000000005</v>
      </c>
      <c r="S44" s="11">
        <v>6900</v>
      </c>
      <c r="T44" s="12">
        <v>0.89761939999999996</v>
      </c>
      <c r="U44" s="11">
        <v>785</v>
      </c>
      <c r="V44" s="12">
        <v>0.1023806</v>
      </c>
      <c r="W44" s="11">
        <v>7685</v>
      </c>
      <c r="X44" s="11">
        <v>2940</v>
      </c>
      <c r="Y44" s="12">
        <v>0.38796520000000001</v>
      </c>
      <c r="Z44" s="11">
        <v>4780</v>
      </c>
      <c r="AA44" s="12">
        <v>0.6305094</v>
      </c>
      <c r="AB44" s="11">
        <v>6475</v>
      </c>
      <c r="AC44" s="12">
        <v>0.854711</v>
      </c>
      <c r="AD44" s="11">
        <v>7160</v>
      </c>
      <c r="AE44" s="12">
        <v>0.94497229999999999</v>
      </c>
      <c r="AF44" s="11">
        <v>415</v>
      </c>
      <c r="AG44" s="12">
        <v>5.5027699999999999E-2</v>
      </c>
      <c r="AH44" s="11">
        <v>7580</v>
      </c>
      <c r="AI44" s="11">
        <v>1905</v>
      </c>
      <c r="AJ44" s="12">
        <v>0.255496</v>
      </c>
      <c r="AK44" s="11">
        <v>3685</v>
      </c>
      <c r="AL44" s="12">
        <v>0.49396780000000001</v>
      </c>
      <c r="AM44" s="11">
        <v>5440</v>
      </c>
      <c r="AN44" s="12">
        <v>0.7292225</v>
      </c>
      <c r="AO44" s="11">
        <v>6715</v>
      </c>
      <c r="AP44" s="12">
        <v>0.90026810000000002</v>
      </c>
      <c r="AQ44" s="11">
        <v>745</v>
      </c>
      <c r="AR44" s="12">
        <v>9.9731899999999998E-2</v>
      </c>
      <c r="AS44" s="11">
        <v>7460</v>
      </c>
      <c r="AT44" s="11">
        <v>1875</v>
      </c>
      <c r="AU44" s="12">
        <v>0.25430160000000002</v>
      </c>
      <c r="AV44" s="11">
        <v>3695</v>
      </c>
      <c r="AW44" s="12">
        <v>0.50047419999999998</v>
      </c>
      <c r="AX44" s="11">
        <v>5470</v>
      </c>
      <c r="AY44" s="12">
        <v>0.74082099999999995</v>
      </c>
      <c r="AZ44" s="11">
        <v>6140</v>
      </c>
      <c r="BA44" s="12">
        <v>0.83173010000000003</v>
      </c>
      <c r="BB44" s="11">
        <v>1240</v>
      </c>
      <c r="BC44" s="12">
        <v>0.1682699</v>
      </c>
      <c r="BD44" s="11">
        <v>7380</v>
      </c>
    </row>
    <row r="45" spans="1:56" ht="15" customHeight="1" x14ac:dyDescent="0.2">
      <c r="A45" t="s">
        <v>146</v>
      </c>
      <c r="B45" s="11">
        <v>560</v>
      </c>
      <c r="C45" s="12">
        <v>0.30743979999999999</v>
      </c>
      <c r="D45" s="11">
        <v>1045</v>
      </c>
      <c r="E45" s="12">
        <v>0.57275710000000002</v>
      </c>
      <c r="F45" s="11">
        <v>1425</v>
      </c>
      <c r="G45" s="12">
        <v>0.77954049999999997</v>
      </c>
      <c r="H45" s="11">
        <v>1655</v>
      </c>
      <c r="I45" s="12">
        <v>0.90645509999999996</v>
      </c>
      <c r="J45" s="11">
        <v>170</v>
      </c>
      <c r="K45" s="12">
        <v>9.35449E-2</v>
      </c>
      <c r="L45" s="11">
        <v>1830</v>
      </c>
      <c r="M45" s="11">
        <v>950</v>
      </c>
      <c r="N45" s="12">
        <v>0.55770359999999997</v>
      </c>
      <c r="O45" s="11">
        <v>1335</v>
      </c>
      <c r="P45" s="12">
        <v>0.78265960000000001</v>
      </c>
      <c r="Q45" s="11">
        <v>1595</v>
      </c>
      <c r="R45" s="12">
        <v>0.93321620000000005</v>
      </c>
      <c r="S45" s="11">
        <v>1660</v>
      </c>
      <c r="T45" s="12">
        <v>0.97305209999999998</v>
      </c>
      <c r="U45" s="11">
        <v>45</v>
      </c>
      <c r="V45" s="12">
        <v>2.69479E-2</v>
      </c>
      <c r="W45" s="11">
        <v>1705</v>
      </c>
      <c r="X45" s="11">
        <v>580</v>
      </c>
      <c r="Y45" s="12">
        <v>0.47970170000000001</v>
      </c>
      <c r="Z45" s="11">
        <v>885</v>
      </c>
      <c r="AA45" s="12">
        <v>0.73487990000000003</v>
      </c>
      <c r="AB45" s="11">
        <v>1115</v>
      </c>
      <c r="AC45" s="12">
        <v>0.92543500000000001</v>
      </c>
      <c r="AD45" s="11">
        <v>1165</v>
      </c>
      <c r="AE45" s="12">
        <v>0.96520300000000003</v>
      </c>
      <c r="AF45" s="11">
        <v>40</v>
      </c>
      <c r="AG45" s="12">
        <v>3.4797000000000002E-2</v>
      </c>
      <c r="AH45" s="11">
        <v>1205</v>
      </c>
      <c r="AI45" s="11">
        <v>385</v>
      </c>
      <c r="AJ45" s="12">
        <v>0.3406884</v>
      </c>
      <c r="AK45" s="11">
        <v>730</v>
      </c>
      <c r="AL45" s="12">
        <v>0.64607239999999999</v>
      </c>
      <c r="AM45" s="11">
        <v>955</v>
      </c>
      <c r="AN45" s="12">
        <v>0.84201239999999999</v>
      </c>
      <c r="AO45" s="11">
        <v>1060</v>
      </c>
      <c r="AP45" s="12">
        <v>0.93733449999999996</v>
      </c>
      <c r="AQ45" s="11">
        <v>70</v>
      </c>
      <c r="AR45" s="12">
        <v>6.2665499999999999E-2</v>
      </c>
      <c r="AS45" s="11">
        <v>1135</v>
      </c>
      <c r="AT45" s="11">
        <v>330</v>
      </c>
      <c r="AU45" s="12">
        <v>0.30640669999999998</v>
      </c>
      <c r="AV45" s="11">
        <v>575</v>
      </c>
      <c r="AW45" s="12">
        <v>0.53481889999999999</v>
      </c>
      <c r="AX45" s="11">
        <v>800</v>
      </c>
      <c r="AY45" s="12">
        <v>0.74466109999999996</v>
      </c>
      <c r="AZ45" s="11">
        <v>890</v>
      </c>
      <c r="BA45" s="12">
        <v>0.82544099999999998</v>
      </c>
      <c r="BB45" s="11">
        <v>190</v>
      </c>
      <c r="BC45" s="12">
        <v>0.17455899999999999</v>
      </c>
      <c r="BD45" s="11">
        <v>1075</v>
      </c>
    </row>
    <row r="46" spans="1:56" ht="15" customHeight="1" x14ac:dyDescent="0.2">
      <c r="A46" t="s">
        <v>140</v>
      </c>
      <c r="B46" s="11">
        <v>540</v>
      </c>
      <c r="C46" s="12">
        <v>0.28123369999999998</v>
      </c>
      <c r="D46" s="11">
        <v>970</v>
      </c>
      <c r="E46" s="12">
        <v>0.50601149999999995</v>
      </c>
      <c r="F46" s="11">
        <v>1370</v>
      </c>
      <c r="G46" s="12">
        <v>0.71510720000000005</v>
      </c>
      <c r="H46" s="11">
        <v>1650</v>
      </c>
      <c r="I46" s="12">
        <v>0.86199689999999995</v>
      </c>
      <c r="J46" s="11">
        <v>265</v>
      </c>
      <c r="K46" s="12">
        <v>0.13800309999999999</v>
      </c>
      <c r="L46" s="11">
        <v>1915</v>
      </c>
      <c r="M46" s="11">
        <v>865</v>
      </c>
      <c r="N46" s="12">
        <v>0.54018690000000003</v>
      </c>
      <c r="O46" s="11">
        <v>1205</v>
      </c>
      <c r="P46" s="12">
        <v>0.75015580000000004</v>
      </c>
      <c r="Q46" s="11">
        <v>1430</v>
      </c>
      <c r="R46" s="12">
        <v>0.89158879999999996</v>
      </c>
      <c r="S46" s="11">
        <v>1530</v>
      </c>
      <c r="T46" s="12">
        <v>0.95389409999999997</v>
      </c>
      <c r="U46" s="11">
        <v>75</v>
      </c>
      <c r="V46" s="12">
        <v>4.6105899999999998E-2</v>
      </c>
      <c r="W46" s="11">
        <v>1605</v>
      </c>
      <c r="X46" s="11">
        <v>560</v>
      </c>
      <c r="Y46" s="12">
        <v>0.38435140000000001</v>
      </c>
      <c r="Z46" s="11">
        <v>955</v>
      </c>
      <c r="AA46" s="12">
        <v>0.65682910000000005</v>
      </c>
      <c r="AB46" s="11">
        <v>1275</v>
      </c>
      <c r="AC46" s="12">
        <v>0.87645850000000003</v>
      </c>
      <c r="AD46" s="11">
        <v>1390</v>
      </c>
      <c r="AE46" s="12">
        <v>0.95470140000000003</v>
      </c>
      <c r="AF46" s="11">
        <v>65</v>
      </c>
      <c r="AG46" s="12">
        <v>4.5298600000000001E-2</v>
      </c>
      <c r="AH46" s="11">
        <v>1455</v>
      </c>
      <c r="AI46" s="11">
        <v>175</v>
      </c>
      <c r="AJ46" s="12">
        <v>0.1181263</v>
      </c>
      <c r="AK46" s="11">
        <v>405</v>
      </c>
      <c r="AL46" s="12">
        <v>0.2749491</v>
      </c>
      <c r="AM46" s="11">
        <v>710</v>
      </c>
      <c r="AN46" s="12">
        <v>0.4833673</v>
      </c>
      <c r="AO46" s="11">
        <v>1000</v>
      </c>
      <c r="AP46" s="12">
        <v>0.67956550000000004</v>
      </c>
      <c r="AQ46" s="11">
        <v>470</v>
      </c>
      <c r="AR46" s="12">
        <v>0.32043450000000001</v>
      </c>
      <c r="AS46" s="11">
        <v>1475</v>
      </c>
      <c r="AT46" s="11">
        <v>205</v>
      </c>
      <c r="AU46" s="12">
        <v>0.1493081</v>
      </c>
      <c r="AV46" s="11">
        <v>525</v>
      </c>
      <c r="AW46" s="12">
        <v>0.38383099999999998</v>
      </c>
      <c r="AX46" s="11">
        <v>870</v>
      </c>
      <c r="AY46" s="12">
        <v>0.63364889999999996</v>
      </c>
      <c r="AZ46" s="11">
        <v>1045</v>
      </c>
      <c r="BA46" s="12">
        <v>0.76183540000000005</v>
      </c>
      <c r="BB46" s="11">
        <v>325</v>
      </c>
      <c r="BC46" s="12">
        <v>0.2381646</v>
      </c>
      <c r="BD46" s="11">
        <v>1375</v>
      </c>
    </row>
    <row r="47" spans="1:56" ht="15" customHeight="1" x14ac:dyDescent="0.2">
      <c r="A47" t="s">
        <v>71</v>
      </c>
      <c r="B47" s="11">
        <v>795</v>
      </c>
      <c r="C47" s="12">
        <v>0.24024209999999999</v>
      </c>
      <c r="D47" s="11">
        <v>1535</v>
      </c>
      <c r="E47" s="12">
        <v>0.46444780000000002</v>
      </c>
      <c r="F47" s="11">
        <v>2270</v>
      </c>
      <c r="G47" s="12">
        <v>0.68653560000000002</v>
      </c>
      <c r="H47" s="11">
        <v>2840</v>
      </c>
      <c r="I47" s="12">
        <v>0.85900149999999997</v>
      </c>
      <c r="J47" s="11">
        <v>465</v>
      </c>
      <c r="K47" s="12">
        <v>0.1409985</v>
      </c>
      <c r="L47" s="11">
        <v>3305</v>
      </c>
      <c r="M47" s="11">
        <v>2005</v>
      </c>
      <c r="N47" s="12">
        <v>0.54921850000000005</v>
      </c>
      <c r="O47" s="11">
        <v>2745</v>
      </c>
      <c r="P47" s="12">
        <v>0.75212500000000004</v>
      </c>
      <c r="Q47" s="11">
        <v>3265</v>
      </c>
      <c r="R47" s="12">
        <v>0.89580479999999996</v>
      </c>
      <c r="S47" s="11">
        <v>3460</v>
      </c>
      <c r="T47" s="12">
        <v>0.94845080000000004</v>
      </c>
      <c r="U47" s="11">
        <v>190</v>
      </c>
      <c r="V47" s="12">
        <v>5.1549200000000003E-2</v>
      </c>
      <c r="W47" s="11">
        <v>3645</v>
      </c>
      <c r="X47" s="11">
        <v>1390</v>
      </c>
      <c r="Y47" s="12">
        <v>0.42150019999999999</v>
      </c>
      <c r="Z47" s="11">
        <v>2290</v>
      </c>
      <c r="AA47" s="12">
        <v>0.69602189999999997</v>
      </c>
      <c r="AB47" s="11">
        <v>2980</v>
      </c>
      <c r="AC47" s="12">
        <v>0.90434250000000005</v>
      </c>
      <c r="AD47" s="11">
        <v>3195</v>
      </c>
      <c r="AE47" s="12">
        <v>0.97023990000000004</v>
      </c>
      <c r="AF47" s="11">
        <v>100</v>
      </c>
      <c r="AG47" s="12">
        <v>2.9760100000000001E-2</v>
      </c>
      <c r="AH47" s="11">
        <v>3295</v>
      </c>
      <c r="AI47" s="11">
        <v>920</v>
      </c>
      <c r="AJ47" s="12">
        <v>0.27321430000000002</v>
      </c>
      <c r="AK47" s="11">
        <v>1635</v>
      </c>
      <c r="AL47" s="12">
        <v>0.48660710000000001</v>
      </c>
      <c r="AM47" s="11">
        <v>2275</v>
      </c>
      <c r="AN47" s="12">
        <v>0.67648810000000004</v>
      </c>
      <c r="AO47" s="11">
        <v>2765</v>
      </c>
      <c r="AP47" s="12">
        <v>0.82321429999999995</v>
      </c>
      <c r="AQ47" s="11">
        <v>595</v>
      </c>
      <c r="AR47" s="12">
        <v>0.17678569999999999</v>
      </c>
      <c r="AS47" s="11">
        <v>3360</v>
      </c>
      <c r="AT47" s="11">
        <v>1010</v>
      </c>
      <c r="AU47" s="12">
        <v>0.29336440000000003</v>
      </c>
      <c r="AV47" s="11">
        <v>1770</v>
      </c>
      <c r="AW47" s="12">
        <v>0.51513390000000003</v>
      </c>
      <c r="AX47" s="11">
        <v>2450</v>
      </c>
      <c r="AY47" s="12">
        <v>0.71303839999999996</v>
      </c>
      <c r="AZ47" s="11">
        <v>2735</v>
      </c>
      <c r="BA47" s="12">
        <v>0.79569270000000003</v>
      </c>
      <c r="BB47" s="11">
        <v>700</v>
      </c>
      <c r="BC47" s="12">
        <v>0.2043073</v>
      </c>
      <c r="BD47" s="11">
        <v>3435</v>
      </c>
    </row>
    <row r="48" spans="1:56" ht="15" customHeight="1" x14ac:dyDescent="0.2">
      <c r="A48" t="s">
        <v>141</v>
      </c>
      <c r="B48" s="11">
        <v>205</v>
      </c>
      <c r="C48" s="12">
        <v>0.33495150000000001</v>
      </c>
      <c r="D48" s="11">
        <v>325</v>
      </c>
      <c r="E48" s="12">
        <v>0.52588999999999997</v>
      </c>
      <c r="F48" s="11">
        <v>425</v>
      </c>
      <c r="G48" s="12">
        <v>0.68446600000000002</v>
      </c>
      <c r="H48" s="11">
        <v>515</v>
      </c>
      <c r="I48" s="12">
        <v>0.83495149999999996</v>
      </c>
      <c r="J48" s="11">
        <v>100</v>
      </c>
      <c r="K48" s="12">
        <v>0.16504849999999999</v>
      </c>
      <c r="L48" s="11">
        <v>620</v>
      </c>
      <c r="M48" s="11">
        <v>350</v>
      </c>
      <c r="N48" s="12">
        <v>0.61120839999999999</v>
      </c>
      <c r="O48" s="11">
        <v>465</v>
      </c>
      <c r="P48" s="12">
        <v>0.81611210000000001</v>
      </c>
      <c r="Q48" s="11">
        <v>530</v>
      </c>
      <c r="R48" s="12">
        <v>0.92819609999999997</v>
      </c>
      <c r="S48" s="11">
        <v>550</v>
      </c>
      <c r="T48" s="12">
        <v>0.96497370000000005</v>
      </c>
      <c r="U48" s="11">
        <v>20</v>
      </c>
      <c r="V48" s="12">
        <v>3.5026300000000003E-2</v>
      </c>
      <c r="W48" s="11">
        <v>570</v>
      </c>
      <c r="X48" s="11">
        <v>170</v>
      </c>
      <c r="Y48" s="12">
        <v>0.40661940000000002</v>
      </c>
      <c r="Z48" s="11">
        <v>275</v>
      </c>
      <c r="AA48" s="12">
        <v>0.65484629999999999</v>
      </c>
      <c r="AB48" s="11">
        <v>365</v>
      </c>
      <c r="AC48" s="12">
        <v>0.86052010000000001</v>
      </c>
      <c r="AD48" s="11">
        <v>395</v>
      </c>
      <c r="AE48" s="12">
        <v>0.93853430000000004</v>
      </c>
      <c r="AF48" s="11">
        <v>25</v>
      </c>
      <c r="AG48" s="12">
        <v>6.1465699999999998E-2</v>
      </c>
      <c r="AH48" s="11">
        <v>425</v>
      </c>
      <c r="AI48" s="11">
        <v>115</v>
      </c>
      <c r="AJ48" s="12">
        <v>0.2270916</v>
      </c>
      <c r="AK48" s="11">
        <v>210</v>
      </c>
      <c r="AL48" s="12">
        <v>0.4183267</v>
      </c>
      <c r="AM48" s="11">
        <v>320</v>
      </c>
      <c r="AN48" s="12">
        <v>0.63944219999999996</v>
      </c>
      <c r="AO48" s="11">
        <v>385</v>
      </c>
      <c r="AP48" s="12">
        <v>0.7709163</v>
      </c>
      <c r="AQ48" s="11">
        <v>115</v>
      </c>
      <c r="AR48" s="12">
        <v>0.2290837</v>
      </c>
      <c r="AS48" s="11">
        <v>500</v>
      </c>
      <c r="AT48" s="11">
        <v>100</v>
      </c>
      <c r="AU48" s="12">
        <v>0.17730499999999999</v>
      </c>
      <c r="AV48" s="11">
        <v>205</v>
      </c>
      <c r="AW48" s="12">
        <v>0.36170210000000003</v>
      </c>
      <c r="AX48" s="11">
        <v>345</v>
      </c>
      <c r="AY48" s="12">
        <v>0.61170210000000003</v>
      </c>
      <c r="AZ48" s="11">
        <v>420</v>
      </c>
      <c r="BA48" s="12">
        <v>0.74822699999999998</v>
      </c>
      <c r="BB48" s="11">
        <v>140</v>
      </c>
      <c r="BC48" s="12">
        <v>0.25177300000000002</v>
      </c>
      <c r="BD48" s="11">
        <v>565</v>
      </c>
    </row>
    <row r="49" spans="1:56" ht="15" customHeight="1" x14ac:dyDescent="0.2">
      <c r="A49" t="s">
        <v>42</v>
      </c>
      <c r="B49" s="11">
        <v>1095</v>
      </c>
      <c r="C49" s="12">
        <v>0.50321689999999997</v>
      </c>
      <c r="D49" s="11">
        <v>1455</v>
      </c>
      <c r="E49" s="12">
        <v>0.66911759999999998</v>
      </c>
      <c r="F49" s="11">
        <v>1780</v>
      </c>
      <c r="G49" s="12">
        <v>0.81755509999999998</v>
      </c>
      <c r="H49" s="11">
        <v>2010</v>
      </c>
      <c r="I49" s="12">
        <v>0.92371320000000001</v>
      </c>
      <c r="J49" s="11">
        <v>165</v>
      </c>
      <c r="K49" s="12">
        <v>7.6286800000000002E-2</v>
      </c>
      <c r="L49" s="11">
        <v>2175</v>
      </c>
      <c r="M49" s="11">
        <v>1695</v>
      </c>
      <c r="N49" s="12">
        <v>0.64021159999999999</v>
      </c>
      <c r="O49" s="11">
        <v>2165</v>
      </c>
      <c r="P49" s="12">
        <v>0.81821619999999995</v>
      </c>
      <c r="Q49" s="11">
        <v>2480</v>
      </c>
      <c r="R49" s="12">
        <v>0.93688590000000005</v>
      </c>
      <c r="S49" s="11">
        <v>2595</v>
      </c>
      <c r="T49" s="12">
        <v>0.98110359999999996</v>
      </c>
      <c r="U49" s="11">
        <v>50</v>
      </c>
      <c r="V49" s="12">
        <v>1.8896400000000001E-2</v>
      </c>
      <c r="W49" s="11">
        <v>2645</v>
      </c>
      <c r="X49" s="11">
        <v>1515</v>
      </c>
      <c r="Y49" s="12">
        <v>0.58481110000000003</v>
      </c>
      <c r="Z49" s="11">
        <v>2100</v>
      </c>
      <c r="AA49" s="12">
        <v>0.80878950000000005</v>
      </c>
      <c r="AB49" s="11">
        <v>2485</v>
      </c>
      <c r="AC49" s="12">
        <v>0.95798000000000005</v>
      </c>
      <c r="AD49" s="11">
        <v>2570</v>
      </c>
      <c r="AE49" s="12">
        <v>0.98997690000000005</v>
      </c>
      <c r="AF49" s="11">
        <v>25</v>
      </c>
      <c r="AG49" s="12">
        <v>1.00231E-2</v>
      </c>
      <c r="AH49" s="11">
        <v>2595</v>
      </c>
      <c r="AI49" s="11">
        <v>1200</v>
      </c>
      <c r="AJ49" s="12">
        <v>0.44399260000000002</v>
      </c>
      <c r="AK49" s="11">
        <v>1735</v>
      </c>
      <c r="AL49" s="12">
        <v>0.64214420000000005</v>
      </c>
      <c r="AM49" s="11">
        <v>2220</v>
      </c>
      <c r="AN49" s="12">
        <v>0.82107209999999997</v>
      </c>
      <c r="AO49" s="11">
        <v>2525</v>
      </c>
      <c r="AP49" s="12">
        <v>0.93271720000000002</v>
      </c>
      <c r="AQ49" s="11">
        <v>180</v>
      </c>
      <c r="AR49" s="12">
        <v>6.7282800000000004E-2</v>
      </c>
      <c r="AS49" s="11">
        <v>2705</v>
      </c>
      <c r="AT49" s="11">
        <v>1025</v>
      </c>
      <c r="AU49" s="12">
        <v>0.42181069999999998</v>
      </c>
      <c r="AV49" s="11">
        <v>1575</v>
      </c>
      <c r="AW49" s="12">
        <v>0.64855969999999996</v>
      </c>
      <c r="AX49" s="11">
        <v>1990</v>
      </c>
      <c r="AY49" s="12">
        <v>0.81975310000000001</v>
      </c>
      <c r="AZ49" s="11">
        <v>2165</v>
      </c>
      <c r="BA49" s="12">
        <v>0.89176949999999999</v>
      </c>
      <c r="BB49" s="11">
        <v>265</v>
      </c>
      <c r="BC49" s="12">
        <v>0.10823049999999999</v>
      </c>
      <c r="BD49" s="11">
        <v>2430</v>
      </c>
    </row>
    <row r="50" spans="1:56" ht="15" customHeight="1" x14ac:dyDescent="0.2">
      <c r="A50" s="23" t="s">
        <v>73</v>
      </c>
      <c r="B50" s="24">
        <v>70</v>
      </c>
      <c r="C50" s="25">
        <v>0.78409090000000004</v>
      </c>
      <c r="D50" s="24">
        <v>75</v>
      </c>
      <c r="E50" s="25">
        <v>0.86363639999999997</v>
      </c>
      <c r="F50" s="24">
        <v>85</v>
      </c>
      <c r="G50" s="25">
        <v>0.95454550000000005</v>
      </c>
      <c r="H50" s="24">
        <v>90</v>
      </c>
      <c r="I50" s="25">
        <v>1</v>
      </c>
      <c r="J50" s="24">
        <v>0</v>
      </c>
      <c r="K50" s="25">
        <v>0</v>
      </c>
      <c r="L50" s="24">
        <v>90</v>
      </c>
      <c r="M50" s="24">
        <v>65</v>
      </c>
      <c r="N50" s="25" t="s">
        <v>29</v>
      </c>
      <c r="O50" s="24">
        <v>70</v>
      </c>
      <c r="P50" s="25" t="s">
        <v>29</v>
      </c>
      <c r="Q50" s="24">
        <v>70</v>
      </c>
      <c r="R50" s="25" t="s">
        <v>29</v>
      </c>
      <c r="S50" s="24">
        <v>70</v>
      </c>
      <c r="T50" s="25" t="s">
        <v>29</v>
      </c>
      <c r="U50" s="24" t="s">
        <v>29</v>
      </c>
      <c r="V50" s="25" t="s">
        <v>29</v>
      </c>
      <c r="W50" s="24">
        <v>75</v>
      </c>
      <c r="X50" s="24">
        <v>70</v>
      </c>
      <c r="Y50" s="25">
        <v>0.87179490000000004</v>
      </c>
      <c r="Z50" s="24">
        <v>75</v>
      </c>
      <c r="AA50" s="25">
        <v>0.98717949999999999</v>
      </c>
      <c r="AB50" s="24">
        <v>75</v>
      </c>
      <c r="AC50" s="25">
        <v>0.98717949999999999</v>
      </c>
      <c r="AD50" s="24">
        <v>80</v>
      </c>
      <c r="AE50" s="25">
        <v>1</v>
      </c>
      <c r="AF50" s="24">
        <v>0</v>
      </c>
      <c r="AG50" s="25">
        <v>0</v>
      </c>
      <c r="AH50" s="24">
        <v>80</v>
      </c>
      <c r="AI50" s="24">
        <v>55</v>
      </c>
      <c r="AJ50" s="25" t="s">
        <v>29</v>
      </c>
      <c r="AK50" s="24">
        <v>65</v>
      </c>
      <c r="AL50" s="25" t="s">
        <v>29</v>
      </c>
      <c r="AM50" s="24">
        <v>65</v>
      </c>
      <c r="AN50" s="25" t="s">
        <v>29</v>
      </c>
      <c r="AO50" s="24">
        <v>70</v>
      </c>
      <c r="AP50" s="25" t="s">
        <v>29</v>
      </c>
      <c r="AQ50" s="24" t="s">
        <v>29</v>
      </c>
      <c r="AR50" s="25" t="s">
        <v>29</v>
      </c>
      <c r="AS50" s="24">
        <v>70</v>
      </c>
      <c r="AT50" s="24">
        <v>65</v>
      </c>
      <c r="AU50" s="25" t="s">
        <v>29</v>
      </c>
      <c r="AV50" s="24">
        <v>75</v>
      </c>
      <c r="AW50" s="25" t="s">
        <v>29</v>
      </c>
      <c r="AX50" s="24">
        <v>80</v>
      </c>
      <c r="AY50" s="25" t="s">
        <v>29</v>
      </c>
      <c r="AZ50" s="24">
        <v>80</v>
      </c>
      <c r="BA50" s="25" t="s">
        <v>29</v>
      </c>
      <c r="BB50" s="24" t="s">
        <v>29</v>
      </c>
      <c r="BC50" s="25" t="s">
        <v>29</v>
      </c>
      <c r="BD50" s="24">
        <v>80</v>
      </c>
    </row>
    <row r="51" spans="1:56" ht="15" customHeight="1" x14ac:dyDescent="0.2">
      <c r="A51" t="s">
        <v>43</v>
      </c>
      <c r="B51" s="11">
        <v>55745</v>
      </c>
      <c r="C51" s="12">
        <v>0.32787709999999998</v>
      </c>
      <c r="D51" s="11">
        <v>97495</v>
      </c>
      <c r="E51" s="12">
        <v>0.57342329999999997</v>
      </c>
      <c r="F51" s="11">
        <v>132535</v>
      </c>
      <c r="G51" s="12">
        <v>0.77952140000000003</v>
      </c>
      <c r="H51" s="11">
        <v>154935</v>
      </c>
      <c r="I51" s="12">
        <v>0.91127570000000002</v>
      </c>
      <c r="J51" s="11">
        <v>15085</v>
      </c>
      <c r="K51" s="12">
        <v>8.8724300000000006E-2</v>
      </c>
      <c r="L51" s="11">
        <v>170020</v>
      </c>
      <c r="M51" s="11">
        <v>80100</v>
      </c>
      <c r="N51" s="12">
        <v>0.455787</v>
      </c>
      <c r="O51" s="11">
        <v>120135</v>
      </c>
      <c r="P51" s="12">
        <v>0.68360650000000001</v>
      </c>
      <c r="Q51" s="11">
        <v>152375</v>
      </c>
      <c r="R51" s="12">
        <v>0.86704219999999999</v>
      </c>
      <c r="S51" s="11">
        <v>165500</v>
      </c>
      <c r="T51" s="12">
        <v>0.94173209999999996</v>
      </c>
      <c r="U51" s="11">
        <v>10240</v>
      </c>
      <c r="V51" s="12">
        <v>5.8267899999999997E-2</v>
      </c>
      <c r="W51" s="11">
        <v>175740</v>
      </c>
      <c r="X51" s="11">
        <v>63405</v>
      </c>
      <c r="Y51" s="12">
        <v>0.38044610000000001</v>
      </c>
      <c r="Z51" s="11">
        <v>109050</v>
      </c>
      <c r="AA51" s="12">
        <v>0.65432599999999996</v>
      </c>
      <c r="AB51" s="11">
        <v>147940</v>
      </c>
      <c r="AC51" s="12">
        <v>0.88769750000000003</v>
      </c>
      <c r="AD51" s="11">
        <v>160220</v>
      </c>
      <c r="AE51" s="12">
        <v>0.9613758</v>
      </c>
      <c r="AF51" s="11">
        <v>6435</v>
      </c>
      <c r="AG51" s="12">
        <v>3.8624199999999997E-2</v>
      </c>
      <c r="AH51" s="11">
        <v>166655</v>
      </c>
      <c r="AI51" s="11">
        <v>43100</v>
      </c>
      <c r="AJ51" s="12">
        <v>0.26147860000000001</v>
      </c>
      <c r="AK51" s="11">
        <v>83340</v>
      </c>
      <c r="AL51" s="12">
        <v>0.5056119</v>
      </c>
      <c r="AM51" s="11">
        <v>121765</v>
      </c>
      <c r="AN51" s="12">
        <v>0.73872760000000004</v>
      </c>
      <c r="AO51" s="11">
        <v>147900</v>
      </c>
      <c r="AP51" s="12">
        <v>0.89730509999999997</v>
      </c>
      <c r="AQ51" s="11">
        <v>16925</v>
      </c>
      <c r="AR51" s="12">
        <v>0.10269490000000001</v>
      </c>
      <c r="AS51" s="11">
        <v>164830</v>
      </c>
      <c r="AT51" s="11">
        <v>45210</v>
      </c>
      <c r="AU51" s="12">
        <v>0.26721549999999999</v>
      </c>
      <c r="AV51" s="11">
        <v>88585</v>
      </c>
      <c r="AW51" s="12">
        <v>0.52356179999999997</v>
      </c>
      <c r="AX51" s="11">
        <v>128825</v>
      </c>
      <c r="AY51" s="12">
        <v>0.7614204</v>
      </c>
      <c r="AZ51" s="11">
        <v>144220</v>
      </c>
      <c r="BA51" s="12">
        <v>0.85238749999999996</v>
      </c>
      <c r="BB51" s="11">
        <v>24975</v>
      </c>
      <c r="BC51" s="12">
        <v>0.14761250000000001</v>
      </c>
      <c r="BD51" s="11">
        <v>169195</v>
      </c>
    </row>
    <row r="52" spans="1:5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0"/>
  <sheetViews>
    <sheetView workbookViewId="0"/>
  </sheetViews>
  <sheetFormatPr defaultColWidth="18" defaultRowHeight="15.6" x14ac:dyDescent="0.2"/>
  <cols>
    <col min="1" max="1" width="45" customWidth="1"/>
    <col min="2" max="2" width="17.88671875" style="11" bestFit="1" customWidth="1"/>
    <col min="3" max="3" width="22.33203125" style="12" bestFit="1" customWidth="1"/>
    <col min="4" max="4" width="20.77734375" style="11" bestFit="1" customWidth="1"/>
    <col min="5" max="5" width="25.21875" style="12" bestFit="1" customWidth="1"/>
    <col min="6" max="6" width="20.77734375" style="11" bestFit="1" customWidth="1"/>
    <col min="7" max="7" width="25.21875" style="12" bestFit="1" customWidth="1"/>
    <col min="8" max="8" width="20.77734375" style="11" bestFit="1" customWidth="1"/>
    <col min="9" max="9" width="25.21875" style="12" bestFit="1" customWidth="1"/>
    <col min="10" max="10" width="19.33203125" style="11" bestFit="1" customWidth="1"/>
    <col min="11" max="11" width="23.6640625" style="12" bestFit="1" customWidth="1"/>
    <col min="12" max="12" width="11.21875" style="11" bestFit="1" customWidth="1"/>
    <col min="13" max="13" width="17.88671875" style="11" bestFit="1" customWidth="1"/>
    <col min="14" max="14" width="22.33203125" style="12" bestFit="1" customWidth="1"/>
    <col min="15" max="15" width="20.77734375" style="11" bestFit="1" customWidth="1"/>
    <col min="16" max="16" width="25.21875" style="12" bestFit="1" customWidth="1"/>
    <col min="17" max="17" width="20.77734375" style="11" bestFit="1" customWidth="1"/>
    <col min="18" max="18" width="25.21875" style="12" bestFit="1" customWidth="1"/>
    <col min="19" max="19" width="20.77734375" style="11" bestFit="1" customWidth="1"/>
    <col min="20" max="20" width="25.21875" style="12" bestFit="1" customWidth="1"/>
    <col min="21" max="21" width="19.33203125" style="11" bestFit="1" customWidth="1"/>
    <col min="22" max="22" width="23.6640625" style="12" bestFit="1" customWidth="1"/>
    <col min="23" max="23" width="11.21875" style="11" bestFit="1" customWidth="1"/>
    <col min="24" max="24" width="17.88671875" style="11" bestFit="1" customWidth="1"/>
    <col min="25" max="25" width="22.33203125" style="12" bestFit="1" customWidth="1"/>
    <col min="26" max="26" width="20.77734375" style="11" bestFit="1" customWidth="1"/>
    <col min="27" max="27" width="25.21875" style="12" bestFit="1" customWidth="1"/>
    <col min="28" max="28" width="20.77734375" style="11" bestFit="1" customWidth="1"/>
    <col min="29" max="29" width="25.21875" style="12" bestFit="1" customWidth="1"/>
    <col min="30" max="30" width="20.77734375" style="11" bestFit="1" customWidth="1"/>
    <col min="31" max="31" width="25.21875" style="12" bestFit="1" customWidth="1"/>
    <col min="32" max="32" width="19.33203125" style="11" bestFit="1" customWidth="1"/>
    <col min="33" max="33" width="23.6640625" style="12" bestFit="1" customWidth="1"/>
    <col min="34" max="34" width="11.21875" style="11" bestFit="1" customWidth="1"/>
    <col min="35" max="35" width="17.88671875" style="11" bestFit="1" customWidth="1"/>
    <col min="36" max="36" width="22.33203125" style="12" bestFit="1" customWidth="1"/>
    <col min="37" max="37" width="20.77734375" style="11" bestFit="1" customWidth="1"/>
    <col min="38" max="38" width="25.21875" style="12" bestFit="1" customWidth="1"/>
    <col min="39" max="39" width="20.77734375" style="11" bestFit="1" customWidth="1"/>
    <col min="40" max="40" width="25.21875" style="12" bestFit="1" customWidth="1"/>
    <col min="41" max="41" width="20.77734375" style="11" bestFit="1" customWidth="1"/>
    <col min="42" max="42" width="25.21875" style="12" bestFit="1" customWidth="1"/>
    <col min="43" max="43" width="19.33203125" style="11" bestFit="1" customWidth="1"/>
    <col min="44" max="44" width="23.6640625" style="12" bestFit="1" customWidth="1"/>
    <col min="45" max="45" width="11.21875" style="11" bestFit="1" customWidth="1"/>
    <col min="46" max="46" width="17.88671875" style="11" bestFit="1" customWidth="1"/>
    <col min="47" max="47" width="22.33203125" style="12" bestFit="1" customWidth="1"/>
    <col min="48" max="48" width="20.77734375" style="11" bestFit="1" customWidth="1"/>
    <col min="49" max="49" width="25.21875" style="12" bestFit="1" customWidth="1"/>
    <col min="50" max="50" width="20.77734375" style="11" bestFit="1" customWidth="1"/>
    <col min="51" max="51" width="25.21875" style="12" bestFit="1" customWidth="1"/>
    <col min="52" max="52" width="20.77734375" style="11" bestFit="1" customWidth="1"/>
    <col min="53" max="53" width="25.21875" style="12" bestFit="1" customWidth="1"/>
    <col min="54" max="54" width="19.33203125" style="11" bestFit="1" customWidth="1"/>
    <col min="55" max="55" width="23.6640625" style="12" bestFit="1" customWidth="1"/>
    <col min="56" max="56" width="11.21875" style="11" bestFit="1" customWidth="1"/>
    <col min="57" max="57" width="18" customWidth="1"/>
  </cols>
  <sheetData>
    <row r="1" spans="1:56" ht="35.1" customHeight="1" x14ac:dyDescent="0.2">
      <c r="A1" s="8" t="s">
        <v>147</v>
      </c>
    </row>
    <row r="2" spans="1:56" ht="17.45" customHeight="1" x14ac:dyDescent="0.2">
      <c r="A2" s="13" t="s">
        <v>7</v>
      </c>
    </row>
    <row r="3" spans="1:56" s="22" customFormat="1" ht="15" customHeight="1" x14ac:dyDescent="0.25">
      <c r="A3" s="19" t="s">
        <v>8</v>
      </c>
      <c r="B3" s="20" t="s">
        <v>84</v>
      </c>
      <c r="C3" s="21" t="s">
        <v>85</v>
      </c>
      <c r="D3" s="20" t="s">
        <v>86</v>
      </c>
      <c r="E3" s="21" t="s">
        <v>87</v>
      </c>
      <c r="F3" s="20" t="s">
        <v>88</v>
      </c>
      <c r="G3" s="21" t="s">
        <v>89</v>
      </c>
      <c r="H3" s="20" t="s">
        <v>90</v>
      </c>
      <c r="I3" s="21" t="s">
        <v>91</v>
      </c>
      <c r="J3" s="20" t="s">
        <v>92</v>
      </c>
      <c r="K3" s="21" t="s">
        <v>93</v>
      </c>
      <c r="L3" s="20" t="s">
        <v>11</v>
      </c>
      <c r="M3" s="20" t="s">
        <v>94</v>
      </c>
      <c r="N3" s="21" t="s">
        <v>95</v>
      </c>
      <c r="O3" s="20" t="s">
        <v>96</v>
      </c>
      <c r="P3" s="21" t="s">
        <v>97</v>
      </c>
      <c r="Q3" s="20" t="s">
        <v>98</v>
      </c>
      <c r="R3" s="21" t="s">
        <v>99</v>
      </c>
      <c r="S3" s="20" t="s">
        <v>100</v>
      </c>
      <c r="T3" s="21" t="s">
        <v>101</v>
      </c>
      <c r="U3" s="20" t="s">
        <v>102</v>
      </c>
      <c r="V3" s="21" t="s">
        <v>103</v>
      </c>
      <c r="W3" s="20" t="s">
        <v>14</v>
      </c>
      <c r="X3" s="20" t="s">
        <v>104</v>
      </c>
      <c r="Y3" s="21" t="s">
        <v>105</v>
      </c>
      <c r="Z3" s="20" t="s">
        <v>106</v>
      </c>
      <c r="AA3" s="21" t="s">
        <v>107</v>
      </c>
      <c r="AB3" s="20" t="s">
        <v>108</v>
      </c>
      <c r="AC3" s="21" t="s">
        <v>109</v>
      </c>
      <c r="AD3" s="20" t="s">
        <v>110</v>
      </c>
      <c r="AE3" s="21" t="s">
        <v>111</v>
      </c>
      <c r="AF3" s="20" t="s">
        <v>112</v>
      </c>
      <c r="AG3" s="21" t="s">
        <v>113</v>
      </c>
      <c r="AH3" s="20" t="s">
        <v>17</v>
      </c>
      <c r="AI3" s="20" t="s">
        <v>114</v>
      </c>
      <c r="AJ3" s="21" t="s">
        <v>115</v>
      </c>
      <c r="AK3" s="20" t="s">
        <v>116</v>
      </c>
      <c r="AL3" s="21" t="s">
        <v>117</v>
      </c>
      <c r="AM3" s="20" t="s">
        <v>118</v>
      </c>
      <c r="AN3" s="21" t="s">
        <v>119</v>
      </c>
      <c r="AO3" s="20" t="s">
        <v>120</v>
      </c>
      <c r="AP3" s="21" t="s">
        <v>121</v>
      </c>
      <c r="AQ3" s="20" t="s">
        <v>122</v>
      </c>
      <c r="AR3" s="21" t="s">
        <v>123</v>
      </c>
      <c r="AS3" s="20" t="s">
        <v>20</v>
      </c>
      <c r="AT3" s="20" t="s">
        <v>124</v>
      </c>
      <c r="AU3" s="21" t="s">
        <v>125</v>
      </c>
      <c r="AV3" s="20" t="s">
        <v>126</v>
      </c>
      <c r="AW3" s="21" t="s">
        <v>127</v>
      </c>
      <c r="AX3" s="20" t="s">
        <v>128</v>
      </c>
      <c r="AY3" s="21" t="s">
        <v>129</v>
      </c>
      <c r="AZ3" s="20" t="s">
        <v>130</v>
      </c>
      <c r="BA3" s="21" t="s">
        <v>131</v>
      </c>
      <c r="BB3" s="20" t="s">
        <v>132</v>
      </c>
      <c r="BC3" s="21" t="s">
        <v>133</v>
      </c>
      <c r="BD3" s="20" t="s">
        <v>23</v>
      </c>
    </row>
    <row r="4" spans="1:56" ht="15" customHeight="1" x14ac:dyDescent="0.2">
      <c r="A4" t="s">
        <v>134</v>
      </c>
      <c r="B4" s="11">
        <v>15</v>
      </c>
      <c r="C4" s="12">
        <v>0.31914890000000001</v>
      </c>
      <c r="D4" s="11">
        <v>30</v>
      </c>
      <c r="E4" s="12">
        <v>0.68085110000000004</v>
      </c>
      <c r="F4" s="11">
        <v>40</v>
      </c>
      <c r="G4" s="12">
        <v>0.80851059999999997</v>
      </c>
      <c r="H4" s="11">
        <v>40</v>
      </c>
      <c r="I4" s="12">
        <v>0.89361699999999999</v>
      </c>
      <c r="J4" s="11">
        <v>5</v>
      </c>
      <c r="K4" s="12">
        <v>0.10638300000000001</v>
      </c>
      <c r="L4" s="11">
        <v>45</v>
      </c>
      <c r="M4" s="11">
        <v>25</v>
      </c>
      <c r="N4" s="12">
        <v>0.48</v>
      </c>
      <c r="O4" s="11">
        <v>30</v>
      </c>
      <c r="P4" s="12">
        <v>0.6</v>
      </c>
      <c r="Q4" s="11">
        <v>40</v>
      </c>
      <c r="R4" s="12">
        <v>0.78</v>
      </c>
      <c r="S4" s="11">
        <v>45</v>
      </c>
      <c r="T4" s="12">
        <v>0.86</v>
      </c>
      <c r="U4" s="11">
        <v>5</v>
      </c>
      <c r="V4" s="12">
        <v>0.14000000000000001</v>
      </c>
      <c r="W4" s="11">
        <v>50</v>
      </c>
      <c r="X4" s="11">
        <v>30</v>
      </c>
      <c r="Y4" s="12" t="s">
        <v>29</v>
      </c>
      <c r="Z4" s="11">
        <v>35</v>
      </c>
      <c r="AA4" s="12" t="s">
        <v>29</v>
      </c>
      <c r="AB4" s="11">
        <v>40</v>
      </c>
      <c r="AC4" s="12" t="s">
        <v>29</v>
      </c>
      <c r="AD4" s="11">
        <v>40</v>
      </c>
      <c r="AE4" s="12" t="s">
        <v>29</v>
      </c>
      <c r="AF4" s="11" t="s">
        <v>29</v>
      </c>
      <c r="AG4" s="12" t="s">
        <v>29</v>
      </c>
      <c r="AH4" s="11">
        <v>45</v>
      </c>
      <c r="AI4" s="11">
        <v>15</v>
      </c>
      <c r="AJ4" s="12" t="s">
        <v>29</v>
      </c>
      <c r="AK4" s="11">
        <v>25</v>
      </c>
      <c r="AL4" s="12" t="s">
        <v>29</v>
      </c>
      <c r="AM4" s="11">
        <v>35</v>
      </c>
      <c r="AN4" s="12" t="s">
        <v>29</v>
      </c>
      <c r="AO4" s="11">
        <v>40</v>
      </c>
      <c r="AP4" s="12" t="s">
        <v>29</v>
      </c>
      <c r="AQ4" s="11" t="s">
        <v>29</v>
      </c>
      <c r="AR4" s="12" t="s">
        <v>29</v>
      </c>
      <c r="AS4" s="11">
        <v>45</v>
      </c>
      <c r="AT4" s="11">
        <v>15</v>
      </c>
      <c r="AU4" s="12" t="s">
        <v>29</v>
      </c>
      <c r="AV4" s="11">
        <v>30</v>
      </c>
      <c r="AW4" s="12" t="s">
        <v>29</v>
      </c>
      <c r="AX4" s="11">
        <v>35</v>
      </c>
      <c r="AY4" s="12" t="s">
        <v>29</v>
      </c>
      <c r="AZ4" s="11">
        <v>40</v>
      </c>
      <c r="BA4" s="12" t="s">
        <v>29</v>
      </c>
      <c r="BB4" s="11" t="s">
        <v>29</v>
      </c>
      <c r="BC4" s="12" t="s">
        <v>29</v>
      </c>
      <c r="BD4" s="11">
        <v>40</v>
      </c>
    </row>
    <row r="5" spans="1:56" ht="15" customHeight="1" x14ac:dyDescent="0.2">
      <c r="A5" t="s">
        <v>148</v>
      </c>
      <c r="B5" s="11">
        <v>185</v>
      </c>
      <c r="C5" s="12">
        <v>0.30363040000000002</v>
      </c>
      <c r="D5" s="11">
        <v>375</v>
      </c>
      <c r="E5" s="12">
        <v>0.61881189999999997</v>
      </c>
      <c r="F5" s="11">
        <v>555</v>
      </c>
      <c r="G5" s="12">
        <v>0.9125413</v>
      </c>
      <c r="H5" s="11">
        <v>595</v>
      </c>
      <c r="I5" s="12">
        <v>0.98019800000000001</v>
      </c>
      <c r="J5" s="11">
        <v>10</v>
      </c>
      <c r="K5" s="12">
        <v>1.9802E-2</v>
      </c>
      <c r="L5" s="11">
        <v>605</v>
      </c>
      <c r="M5" s="11">
        <v>260</v>
      </c>
      <c r="N5" s="12">
        <v>0.44217689999999998</v>
      </c>
      <c r="O5" s="11">
        <v>440</v>
      </c>
      <c r="P5" s="12">
        <v>0.7482993</v>
      </c>
      <c r="Q5" s="11">
        <v>555</v>
      </c>
      <c r="R5" s="12">
        <v>0.94727890000000003</v>
      </c>
      <c r="S5" s="11">
        <v>575</v>
      </c>
      <c r="T5" s="12">
        <v>0.97789119999999996</v>
      </c>
      <c r="U5" s="11">
        <v>15</v>
      </c>
      <c r="V5" s="12">
        <v>2.2108800000000001E-2</v>
      </c>
      <c r="W5" s="11">
        <v>590</v>
      </c>
      <c r="X5" s="11">
        <v>210</v>
      </c>
      <c r="Y5" s="12">
        <v>0.4210526</v>
      </c>
      <c r="Z5" s="11">
        <v>385</v>
      </c>
      <c r="AA5" s="12">
        <v>0.78340080000000001</v>
      </c>
      <c r="AB5" s="11">
        <v>470</v>
      </c>
      <c r="AC5" s="12">
        <v>0.95141699999999996</v>
      </c>
      <c r="AD5" s="11">
        <v>485</v>
      </c>
      <c r="AE5" s="12">
        <v>0.98178140000000003</v>
      </c>
      <c r="AF5" s="11">
        <v>10</v>
      </c>
      <c r="AG5" s="12">
        <v>1.8218600000000001E-2</v>
      </c>
      <c r="AH5" s="11">
        <v>495</v>
      </c>
      <c r="AI5" s="11">
        <v>160</v>
      </c>
      <c r="AJ5" s="12">
        <v>0.34565220000000002</v>
      </c>
      <c r="AK5" s="11">
        <v>285</v>
      </c>
      <c r="AL5" s="12">
        <v>0.62173909999999999</v>
      </c>
      <c r="AM5" s="11">
        <v>415</v>
      </c>
      <c r="AN5" s="12">
        <v>0.90652169999999999</v>
      </c>
      <c r="AO5" s="11">
        <v>440</v>
      </c>
      <c r="AP5" s="12">
        <v>0.95869570000000004</v>
      </c>
      <c r="AQ5" s="11">
        <v>20</v>
      </c>
      <c r="AR5" s="12">
        <v>4.1304300000000002E-2</v>
      </c>
      <c r="AS5" s="11">
        <v>460</v>
      </c>
      <c r="AT5" s="11">
        <v>130</v>
      </c>
      <c r="AU5" s="12">
        <v>0.26122450000000003</v>
      </c>
      <c r="AV5" s="11">
        <v>260</v>
      </c>
      <c r="AW5" s="12">
        <v>0.53265309999999999</v>
      </c>
      <c r="AX5" s="11">
        <v>440</v>
      </c>
      <c r="AY5" s="12">
        <v>0.9</v>
      </c>
      <c r="AZ5" s="11">
        <v>475</v>
      </c>
      <c r="BA5" s="12">
        <v>0.97142859999999998</v>
      </c>
      <c r="BB5" s="11">
        <v>15</v>
      </c>
      <c r="BC5" s="12">
        <v>2.85714E-2</v>
      </c>
      <c r="BD5" s="11">
        <v>490</v>
      </c>
    </row>
    <row r="6" spans="1:56" ht="15" customHeight="1" x14ac:dyDescent="0.2">
      <c r="A6" t="s">
        <v>149</v>
      </c>
      <c r="B6" s="11">
        <v>410</v>
      </c>
      <c r="C6" s="12">
        <v>0.3451477</v>
      </c>
      <c r="D6" s="11">
        <v>780</v>
      </c>
      <c r="E6" s="12">
        <v>0.65654009999999996</v>
      </c>
      <c r="F6" s="11">
        <v>1115</v>
      </c>
      <c r="G6" s="12">
        <v>0.94092830000000005</v>
      </c>
      <c r="H6" s="11">
        <v>1175</v>
      </c>
      <c r="I6" s="12">
        <v>0.99240510000000004</v>
      </c>
      <c r="J6" s="11">
        <v>10</v>
      </c>
      <c r="K6" s="12">
        <v>7.5948999999999999E-3</v>
      </c>
      <c r="L6" s="11">
        <v>1185</v>
      </c>
      <c r="M6" s="11">
        <v>485</v>
      </c>
      <c r="N6" s="12">
        <v>0.44824399999999998</v>
      </c>
      <c r="O6" s="11">
        <v>840</v>
      </c>
      <c r="P6" s="12">
        <v>0.77726430000000002</v>
      </c>
      <c r="Q6" s="11">
        <v>1025</v>
      </c>
      <c r="R6" s="12">
        <v>0.94731980000000005</v>
      </c>
      <c r="S6" s="11">
        <v>1060</v>
      </c>
      <c r="T6" s="12">
        <v>0.98151569999999999</v>
      </c>
      <c r="U6" s="11">
        <v>20</v>
      </c>
      <c r="V6" s="12">
        <v>1.8484299999999999E-2</v>
      </c>
      <c r="W6" s="11">
        <v>1080</v>
      </c>
      <c r="X6" s="11">
        <v>400</v>
      </c>
      <c r="Y6" s="12">
        <v>0.43290040000000002</v>
      </c>
      <c r="Z6" s="11">
        <v>725</v>
      </c>
      <c r="AA6" s="12">
        <v>0.78571429999999998</v>
      </c>
      <c r="AB6" s="11">
        <v>890</v>
      </c>
      <c r="AC6" s="12">
        <v>0.965368</v>
      </c>
      <c r="AD6" s="11">
        <v>915</v>
      </c>
      <c r="AE6" s="12">
        <v>0.98917750000000004</v>
      </c>
      <c r="AF6" s="11">
        <v>10</v>
      </c>
      <c r="AG6" s="12">
        <v>1.0822500000000001E-2</v>
      </c>
      <c r="AH6" s="11">
        <v>925</v>
      </c>
      <c r="AI6" s="11">
        <v>240</v>
      </c>
      <c r="AJ6" s="12">
        <v>0.27784160000000002</v>
      </c>
      <c r="AK6" s="11">
        <v>510</v>
      </c>
      <c r="AL6" s="12">
        <v>0.58438579999999996</v>
      </c>
      <c r="AM6" s="11">
        <v>785</v>
      </c>
      <c r="AN6" s="12">
        <v>0.90126289999999998</v>
      </c>
      <c r="AO6" s="11">
        <v>845</v>
      </c>
      <c r="AP6" s="12">
        <v>0.96900109999999995</v>
      </c>
      <c r="AQ6" s="11">
        <v>25</v>
      </c>
      <c r="AR6" s="12">
        <v>3.0998899999999999E-2</v>
      </c>
      <c r="AS6" s="11">
        <v>870</v>
      </c>
      <c r="AT6" s="11">
        <v>210</v>
      </c>
      <c r="AU6" s="12">
        <v>0.24882080000000001</v>
      </c>
      <c r="AV6" s="11">
        <v>475</v>
      </c>
      <c r="AW6" s="12">
        <v>0.55778300000000003</v>
      </c>
      <c r="AX6" s="11">
        <v>760</v>
      </c>
      <c r="AY6" s="12">
        <v>0.89740569999999997</v>
      </c>
      <c r="AZ6" s="11">
        <v>820</v>
      </c>
      <c r="BA6" s="12">
        <v>0.9646226</v>
      </c>
      <c r="BB6" s="11">
        <v>30</v>
      </c>
      <c r="BC6" s="12">
        <v>3.5377400000000003E-2</v>
      </c>
      <c r="BD6" s="11">
        <v>850</v>
      </c>
    </row>
    <row r="7" spans="1:56" ht="15" customHeight="1" x14ac:dyDescent="0.2">
      <c r="A7" t="s">
        <v>48</v>
      </c>
      <c r="B7" s="11">
        <v>570</v>
      </c>
      <c r="C7" s="12">
        <v>0.21345790000000001</v>
      </c>
      <c r="D7" s="11">
        <v>1245</v>
      </c>
      <c r="E7" s="12">
        <v>0.4657944</v>
      </c>
      <c r="F7" s="11">
        <v>1950</v>
      </c>
      <c r="G7" s="12">
        <v>0.72971960000000002</v>
      </c>
      <c r="H7" s="11">
        <v>2425</v>
      </c>
      <c r="I7" s="12">
        <v>0.90728969999999998</v>
      </c>
      <c r="J7" s="11">
        <v>250</v>
      </c>
      <c r="K7" s="12">
        <v>9.2710299999999995E-2</v>
      </c>
      <c r="L7" s="11">
        <v>2675</v>
      </c>
      <c r="M7" s="11">
        <v>915</v>
      </c>
      <c r="N7" s="12">
        <v>0.37261280000000002</v>
      </c>
      <c r="O7" s="11">
        <v>1515</v>
      </c>
      <c r="P7" s="12">
        <v>0.61560340000000002</v>
      </c>
      <c r="Q7" s="11">
        <v>2015</v>
      </c>
      <c r="R7" s="12">
        <v>0.81796020000000003</v>
      </c>
      <c r="S7" s="11">
        <v>2275</v>
      </c>
      <c r="T7" s="12">
        <v>0.92401460000000002</v>
      </c>
      <c r="U7" s="11">
        <v>185</v>
      </c>
      <c r="V7" s="12">
        <v>7.5985399999999995E-2</v>
      </c>
      <c r="W7" s="11">
        <v>2460</v>
      </c>
      <c r="X7" s="11">
        <v>650</v>
      </c>
      <c r="Y7" s="12">
        <v>0.31594339999999999</v>
      </c>
      <c r="Z7" s="11">
        <v>1240</v>
      </c>
      <c r="AA7" s="12">
        <v>0.60458310000000004</v>
      </c>
      <c r="AB7" s="11">
        <v>1790</v>
      </c>
      <c r="AC7" s="12">
        <v>0.8737201</v>
      </c>
      <c r="AD7" s="11">
        <v>1970</v>
      </c>
      <c r="AE7" s="12">
        <v>0.96148219999999995</v>
      </c>
      <c r="AF7" s="11">
        <v>80</v>
      </c>
      <c r="AG7" s="12">
        <v>3.8517799999999998E-2</v>
      </c>
      <c r="AH7" s="11">
        <v>2050</v>
      </c>
      <c r="AI7" s="11">
        <v>370</v>
      </c>
      <c r="AJ7" s="12">
        <v>0.1962766</v>
      </c>
      <c r="AK7" s="11">
        <v>835</v>
      </c>
      <c r="AL7" s="12">
        <v>0.44308510000000001</v>
      </c>
      <c r="AM7" s="11">
        <v>1340</v>
      </c>
      <c r="AN7" s="12">
        <v>0.71223400000000003</v>
      </c>
      <c r="AO7" s="11">
        <v>1595</v>
      </c>
      <c r="AP7" s="12">
        <v>0.84734039999999999</v>
      </c>
      <c r="AQ7" s="11">
        <v>285</v>
      </c>
      <c r="AR7" s="12">
        <v>0.15265960000000001</v>
      </c>
      <c r="AS7" s="11">
        <v>1880</v>
      </c>
      <c r="AT7" s="11">
        <v>370</v>
      </c>
      <c r="AU7" s="12">
        <v>0.1959639</v>
      </c>
      <c r="AV7" s="11">
        <v>830</v>
      </c>
      <c r="AW7" s="12">
        <v>0.4402549</v>
      </c>
      <c r="AX7" s="11">
        <v>1345</v>
      </c>
      <c r="AY7" s="12">
        <v>0.71534779999999998</v>
      </c>
      <c r="AZ7" s="11">
        <v>1595</v>
      </c>
      <c r="BA7" s="12">
        <v>0.8481147</v>
      </c>
      <c r="BB7" s="11">
        <v>285</v>
      </c>
      <c r="BC7" s="12">
        <v>0.1518853</v>
      </c>
      <c r="BD7" s="11">
        <v>1885</v>
      </c>
    </row>
    <row r="8" spans="1:56" ht="15" customHeight="1" x14ac:dyDescent="0.2">
      <c r="A8" t="s">
        <v>135</v>
      </c>
      <c r="B8" s="11">
        <v>110</v>
      </c>
      <c r="C8" s="12">
        <v>0.2056075</v>
      </c>
      <c r="D8" s="11">
        <v>230</v>
      </c>
      <c r="E8" s="12">
        <v>0.43177569999999998</v>
      </c>
      <c r="F8" s="11">
        <v>380</v>
      </c>
      <c r="G8" s="12">
        <v>0.71028040000000003</v>
      </c>
      <c r="H8" s="11">
        <v>480</v>
      </c>
      <c r="I8" s="12">
        <v>0.89719629999999995</v>
      </c>
      <c r="J8" s="11">
        <v>55</v>
      </c>
      <c r="K8" s="12">
        <v>0.1028037</v>
      </c>
      <c r="L8" s="11">
        <v>535</v>
      </c>
      <c r="M8" s="11">
        <v>220</v>
      </c>
      <c r="N8" s="12">
        <v>0.54433500000000001</v>
      </c>
      <c r="O8" s="11">
        <v>315</v>
      </c>
      <c r="P8" s="12">
        <v>0.78078820000000004</v>
      </c>
      <c r="Q8" s="11">
        <v>375</v>
      </c>
      <c r="R8" s="12">
        <v>0.92610840000000005</v>
      </c>
      <c r="S8" s="11">
        <v>395</v>
      </c>
      <c r="T8" s="12">
        <v>0.97290639999999995</v>
      </c>
      <c r="U8" s="11">
        <v>10</v>
      </c>
      <c r="V8" s="12">
        <v>2.7093599999999999E-2</v>
      </c>
      <c r="W8" s="11">
        <v>405</v>
      </c>
      <c r="X8" s="11">
        <v>155</v>
      </c>
      <c r="Y8" s="12">
        <v>0.42265190000000002</v>
      </c>
      <c r="Z8" s="11">
        <v>280</v>
      </c>
      <c r="AA8" s="12">
        <v>0.77624309999999996</v>
      </c>
      <c r="AB8" s="11">
        <v>340</v>
      </c>
      <c r="AC8" s="12">
        <v>0.93370169999999997</v>
      </c>
      <c r="AD8" s="11">
        <v>355</v>
      </c>
      <c r="AE8" s="12">
        <v>0.98618779999999995</v>
      </c>
      <c r="AF8" s="11">
        <v>5</v>
      </c>
      <c r="AG8" s="12">
        <v>1.38122E-2</v>
      </c>
      <c r="AH8" s="11">
        <v>360</v>
      </c>
      <c r="AI8" s="11">
        <v>65</v>
      </c>
      <c r="AJ8" s="12">
        <v>0.2</v>
      </c>
      <c r="AK8" s="11">
        <v>140</v>
      </c>
      <c r="AL8" s="12">
        <v>0.4375</v>
      </c>
      <c r="AM8" s="11">
        <v>225</v>
      </c>
      <c r="AN8" s="12">
        <v>0.70937499999999998</v>
      </c>
      <c r="AO8" s="11">
        <v>260</v>
      </c>
      <c r="AP8" s="12">
        <v>0.80937499999999996</v>
      </c>
      <c r="AQ8" s="11">
        <v>60</v>
      </c>
      <c r="AR8" s="12">
        <v>0.19062499999999999</v>
      </c>
      <c r="AS8" s="11">
        <v>320</v>
      </c>
      <c r="AT8" s="11">
        <v>70</v>
      </c>
      <c r="AU8" s="12">
        <v>0.21538460000000001</v>
      </c>
      <c r="AV8" s="11">
        <v>165</v>
      </c>
      <c r="AW8" s="12">
        <v>0.50461540000000005</v>
      </c>
      <c r="AX8" s="11">
        <v>245</v>
      </c>
      <c r="AY8" s="12">
        <v>0.75692309999999996</v>
      </c>
      <c r="AZ8" s="11">
        <v>280</v>
      </c>
      <c r="BA8" s="12">
        <v>0.86769229999999997</v>
      </c>
      <c r="BB8" s="11">
        <v>45</v>
      </c>
      <c r="BC8" s="12">
        <v>0.1323077</v>
      </c>
      <c r="BD8" s="11">
        <v>325</v>
      </c>
    </row>
    <row r="9" spans="1:56" ht="15" customHeight="1" x14ac:dyDescent="0.2">
      <c r="A9" t="s">
        <v>50</v>
      </c>
      <c r="B9" s="11">
        <v>645</v>
      </c>
      <c r="C9" s="12">
        <v>0.28495579999999998</v>
      </c>
      <c r="D9" s="11">
        <v>1305</v>
      </c>
      <c r="E9" s="12">
        <v>0.5778761</v>
      </c>
      <c r="F9" s="11">
        <v>1805</v>
      </c>
      <c r="G9" s="12">
        <v>0.79867259999999995</v>
      </c>
      <c r="H9" s="11">
        <v>2125</v>
      </c>
      <c r="I9" s="12">
        <v>0.94026549999999998</v>
      </c>
      <c r="J9" s="11">
        <v>135</v>
      </c>
      <c r="K9" s="12">
        <v>5.9734500000000003E-2</v>
      </c>
      <c r="L9" s="11">
        <v>2260</v>
      </c>
      <c r="M9" s="11">
        <v>890</v>
      </c>
      <c r="N9" s="12">
        <v>0.41127540000000001</v>
      </c>
      <c r="O9" s="11">
        <v>1415</v>
      </c>
      <c r="P9" s="12">
        <v>0.65480590000000005</v>
      </c>
      <c r="Q9" s="11">
        <v>1820</v>
      </c>
      <c r="R9" s="12">
        <v>0.84195929999999997</v>
      </c>
      <c r="S9" s="11">
        <v>2005</v>
      </c>
      <c r="T9" s="12">
        <v>0.92744919999999997</v>
      </c>
      <c r="U9" s="11">
        <v>155</v>
      </c>
      <c r="V9" s="12">
        <v>7.2550799999999999E-2</v>
      </c>
      <c r="W9" s="11">
        <v>2165</v>
      </c>
      <c r="X9" s="11">
        <v>795</v>
      </c>
      <c r="Y9" s="12">
        <v>0.38364779999999998</v>
      </c>
      <c r="Z9" s="11">
        <v>1405</v>
      </c>
      <c r="AA9" s="12">
        <v>0.67972909999999997</v>
      </c>
      <c r="AB9" s="11">
        <v>1895</v>
      </c>
      <c r="AC9" s="12">
        <v>0.91581999999999997</v>
      </c>
      <c r="AD9" s="11">
        <v>2020</v>
      </c>
      <c r="AE9" s="12">
        <v>0.97726170000000001</v>
      </c>
      <c r="AF9" s="11">
        <v>45</v>
      </c>
      <c r="AG9" s="12">
        <v>2.2738299999999999E-2</v>
      </c>
      <c r="AH9" s="11">
        <v>2065</v>
      </c>
      <c r="AI9" s="11">
        <v>590</v>
      </c>
      <c r="AJ9" s="12">
        <v>0.2981837</v>
      </c>
      <c r="AK9" s="11">
        <v>1110</v>
      </c>
      <c r="AL9" s="12">
        <v>0.55953580000000003</v>
      </c>
      <c r="AM9" s="11">
        <v>1585</v>
      </c>
      <c r="AN9" s="12">
        <v>0.79868819999999996</v>
      </c>
      <c r="AO9" s="11">
        <v>1750</v>
      </c>
      <c r="AP9" s="12">
        <v>0.88193739999999998</v>
      </c>
      <c r="AQ9" s="11">
        <v>235</v>
      </c>
      <c r="AR9" s="12">
        <v>0.1180626</v>
      </c>
      <c r="AS9" s="11">
        <v>1980</v>
      </c>
      <c r="AT9" s="11">
        <v>585</v>
      </c>
      <c r="AU9" s="12">
        <v>0.27843879999999999</v>
      </c>
      <c r="AV9" s="11">
        <v>1170</v>
      </c>
      <c r="AW9" s="12">
        <v>0.55592569999999997</v>
      </c>
      <c r="AX9" s="11">
        <v>1685</v>
      </c>
      <c r="AY9" s="12">
        <v>0.80247500000000005</v>
      </c>
      <c r="AZ9" s="11">
        <v>1870</v>
      </c>
      <c r="BA9" s="12">
        <v>0.89005239999999997</v>
      </c>
      <c r="BB9" s="11">
        <v>230</v>
      </c>
      <c r="BC9" s="12">
        <v>0.10994760000000001</v>
      </c>
      <c r="BD9" s="11">
        <v>2100</v>
      </c>
    </row>
    <row r="10" spans="1:56" ht="15" customHeight="1" x14ac:dyDescent="0.2">
      <c r="A10" t="s">
        <v>51</v>
      </c>
      <c r="B10" s="11">
        <v>15</v>
      </c>
      <c r="C10" s="12" t="s">
        <v>29</v>
      </c>
      <c r="D10" s="11">
        <v>20</v>
      </c>
      <c r="E10" s="12" t="s">
        <v>29</v>
      </c>
      <c r="F10" s="11">
        <v>25</v>
      </c>
      <c r="G10" s="12" t="s">
        <v>29</v>
      </c>
      <c r="H10" s="11">
        <v>25</v>
      </c>
      <c r="I10" s="12" t="s">
        <v>29</v>
      </c>
      <c r="J10" s="11" t="s">
        <v>29</v>
      </c>
      <c r="K10" s="12" t="s">
        <v>29</v>
      </c>
      <c r="L10" s="11">
        <v>25</v>
      </c>
      <c r="M10" s="11">
        <v>15</v>
      </c>
      <c r="N10" s="12">
        <v>0.68181820000000004</v>
      </c>
      <c r="O10" s="11">
        <v>20</v>
      </c>
      <c r="P10" s="12">
        <v>0.90909090000000004</v>
      </c>
      <c r="Q10" s="11">
        <v>20</v>
      </c>
      <c r="R10" s="12">
        <v>1</v>
      </c>
      <c r="S10" s="11">
        <v>20</v>
      </c>
      <c r="T10" s="12">
        <v>1</v>
      </c>
      <c r="U10" s="11">
        <v>0</v>
      </c>
      <c r="V10" s="12">
        <v>0</v>
      </c>
      <c r="W10" s="11">
        <v>20</v>
      </c>
      <c r="X10" s="11">
        <v>30</v>
      </c>
      <c r="Y10" s="12">
        <v>0.8823529</v>
      </c>
      <c r="Z10" s="11">
        <v>35</v>
      </c>
      <c r="AA10" s="12">
        <v>1</v>
      </c>
      <c r="AB10" s="11">
        <v>35</v>
      </c>
      <c r="AC10" s="12">
        <v>1</v>
      </c>
      <c r="AD10" s="11">
        <v>35</v>
      </c>
      <c r="AE10" s="12">
        <v>1</v>
      </c>
      <c r="AF10" s="11">
        <v>0</v>
      </c>
      <c r="AG10" s="12">
        <v>0</v>
      </c>
      <c r="AH10" s="11">
        <v>35</v>
      </c>
      <c r="AI10" s="11">
        <v>20</v>
      </c>
      <c r="AJ10" s="12">
        <v>0.86363639999999997</v>
      </c>
      <c r="AK10" s="11">
        <v>20</v>
      </c>
      <c r="AL10" s="12">
        <v>0.90909090000000004</v>
      </c>
      <c r="AM10" s="11">
        <v>20</v>
      </c>
      <c r="AN10" s="12">
        <v>1</v>
      </c>
      <c r="AO10" s="11">
        <v>20</v>
      </c>
      <c r="AP10" s="12">
        <v>1</v>
      </c>
      <c r="AQ10" s="11">
        <v>0</v>
      </c>
      <c r="AR10" s="12">
        <v>0</v>
      </c>
      <c r="AS10" s="11">
        <v>20</v>
      </c>
      <c r="AT10" s="11">
        <v>15</v>
      </c>
      <c r="AU10" s="12">
        <v>0.80952380000000002</v>
      </c>
      <c r="AV10" s="11">
        <v>20</v>
      </c>
      <c r="AW10" s="12">
        <v>0.95238100000000003</v>
      </c>
      <c r="AX10" s="11">
        <v>20</v>
      </c>
      <c r="AY10" s="12">
        <v>1</v>
      </c>
      <c r="AZ10" s="11">
        <v>20</v>
      </c>
      <c r="BA10" s="12">
        <v>1</v>
      </c>
      <c r="BB10" s="11">
        <v>0</v>
      </c>
      <c r="BC10" s="12">
        <v>0</v>
      </c>
      <c r="BD10" s="11">
        <v>20</v>
      </c>
    </row>
    <row r="11" spans="1:56" ht="15" customHeight="1" x14ac:dyDescent="0.2">
      <c r="A11" t="s">
        <v>52</v>
      </c>
      <c r="B11" s="11">
        <v>0</v>
      </c>
      <c r="C11" s="12">
        <v>0</v>
      </c>
      <c r="D11" s="11" t="s">
        <v>29</v>
      </c>
      <c r="E11" s="12" t="s">
        <v>29</v>
      </c>
      <c r="F11" s="11" t="s">
        <v>29</v>
      </c>
      <c r="G11" s="12" t="s">
        <v>29</v>
      </c>
      <c r="H11" s="11">
        <v>5</v>
      </c>
      <c r="I11" s="12" t="s">
        <v>29</v>
      </c>
      <c r="J11" s="11">
        <v>0</v>
      </c>
      <c r="K11" s="12">
        <v>0</v>
      </c>
      <c r="L11" s="11">
        <v>5</v>
      </c>
      <c r="M11" s="11" t="s">
        <v>29</v>
      </c>
      <c r="N11" s="12" t="s">
        <v>29</v>
      </c>
      <c r="O11" s="11">
        <v>5</v>
      </c>
      <c r="P11" s="12" t="s">
        <v>29</v>
      </c>
      <c r="Q11" s="11">
        <v>10</v>
      </c>
      <c r="R11" s="12" t="s">
        <v>29</v>
      </c>
      <c r="S11" s="11">
        <v>10</v>
      </c>
      <c r="T11" s="12" t="s">
        <v>29</v>
      </c>
      <c r="U11" s="11">
        <v>0</v>
      </c>
      <c r="V11" s="12">
        <v>0</v>
      </c>
      <c r="W11" s="11">
        <v>10</v>
      </c>
      <c r="X11" s="11" t="s">
        <v>29</v>
      </c>
      <c r="Y11" s="12" t="s">
        <v>29</v>
      </c>
      <c r="Z11" s="11">
        <v>10</v>
      </c>
      <c r="AA11" s="12" t="s">
        <v>29</v>
      </c>
      <c r="AB11" s="11">
        <v>10</v>
      </c>
      <c r="AC11" s="12" t="s">
        <v>29</v>
      </c>
      <c r="AD11" s="11">
        <v>10</v>
      </c>
      <c r="AE11" s="12" t="s">
        <v>29</v>
      </c>
      <c r="AF11" s="11">
        <v>0</v>
      </c>
      <c r="AG11" s="12">
        <v>0</v>
      </c>
      <c r="AH11" s="11">
        <v>10</v>
      </c>
      <c r="AI11" s="11" t="s">
        <v>29</v>
      </c>
      <c r="AJ11" s="12" t="s">
        <v>29</v>
      </c>
      <c r="AK11" s="11">
        <v>5</v>
      </c>
      <c r="AL11" s="12" t="s">
        <v>29</v>
      </c>
      <c r="AM11" s="11">
        <v>5</v>
      </c>
      <c r="AN11" s="12" t="s">
        <v>29</v>
      </c>
      <c r="AO11" s="11">
        <v>5</v>
      </c>
      <c r="AP11" s="12" t="s">
        <v>29</v>
      </c>
      <c r="AQ11" s="11">
        <v>0</v>
      </c>
      <c r="AR11" s="12">
        <v>0</v>
      </c>
      <c r="AS11" s="11">
        <v>5</v>
      </c>
      <c r="AT11" s="11">
        <v>0</v>
      </c>
      <c r="AU11" s="12">
        <v>0</v>
      </c>
      <c r="AV11" s="11">
        <v>10</v>
      </c>
      <c r="AW11" s="12" t="s">
        <v>29</v>
      </c>
      <c r="AX11" s="11">
        <v>10</v>
      </c>
      <c r="AY11" s="12" t="s">
        <v>29</v>
      </c>
      <c r="AZ11" s="11">
        <v>10</v>
      </c>
      <c r="BA11" s="12" t="s">
        <v>29</v>
      </c>
      <c r="BB11" s="11" t="s">
        <v>29</v>
      </c>
      <c r="BC11" s="12" t="s">
        <v>29</v>
      </c>
      <c r="BD11" s="11">
        <v>15</v>
      </c>
    </row>
    <row r="12" spans="1:56" ht="15" customHeight="1" x14ac:dyDescent="0.2">
      <c r="A12" t="s">
        <v>53</v>
      </c>
      <c r="B12" s="11">
        <v>180</v>
      </c>
      <c r="C12" s="12">
        <v>0.32442070000000001</v>
      </c>
      <c r="D12" s="11">
        <v>300</v>
      </c>
      <c r="E12" s="12">
        <v>0.53654190000000002</v>
      </c>
      <c r="F12" s="11">
        <v>410</v>
      </c>
      <c r="G12" s="12">
        <v>0.73440289999999997</v>
      </c>
      <c r="H12" s="11">
        <v>505</v>
      </c>
      <c r="I12" s="12">
        <v>0.89839570000000002</v>
      </c>
      <c r="J12" s="11">
        <v>55</v>
      </c>
      <c r="K12" s="12">
        <v>0.10160429999999999</v>
      </c>
      <c r="L12" s="11">
        <v>560</v>
      </c>
      <c r="M12" s="11">
        <v>185</v>
      </c>
      <c r="N12" s="12">
        <v>0.41441440000000002</v>
      </c>
      <c r="O12" s="11">
        <v>290</v>
      </c>
      <c r="P12" s="12">
        <v>0.65540540000000003</v>
      </c>
      <c r="Q12" s="11">
        <v>385</v>
      </c>
      <c r="R12" s="12">
        <v>0.86711709999999997</v>
      </c>
      <c r="S12" s="11">
        <v>415</v>
      </c>
      <c r="T12" s="12">
        <v>0.93468470000000003</v>
      </c>
      <c r="U12" s="11">
        <v>30</v>
      </c>
      <c r="V12" s="12">
        <v>6.5315300000000007E-2</v>
      </c>
      <c r="W12" s="11">
        <v>445</v>
      </c>
      <c r="X12" s="11">
        <v>155</v>
      </c>
      <c r="Y12" s="12">
        <v>0.40691490000000002</v>
      </c>
      <c r="Z12" s="11">
        <v>275</v>
      </c>
      <c r="AA12" s="12">
        <v>0.73404259999999999</v>
      </c>
      <c r="AB12" s="11">
        <v>350</v>
      </c>
      <c r="AC12" s="12">
        <v>0.92553189999999996</v>
      </c>
      <c r="AD12" s="11">
        <v>365</v>
      </c>
      <c r="AE12" s="12">
        <v>0.96542550000000005</v>
      </c>
      <c r="AF12" s="11">
        <v>15</v>
      </c>
      <c r="AG12" s="12">
        <v>3.4574500000000001E-2</v>
      </c>
      <c r="AH12" s="11">
        <v>375</v>
      </c>
      <c r="AI12" s="11">
        <v>90</v>
      </c>
      <c r="AJ12" s="12">
        <v>0.180198</v>
      </c>
      <c r="AK12" s="11">
        <v>195</v>
      </c>
      <c r="AL12" s="12">
        <v>0.39009899999999997</v>
      </c>
      <c r="AM12" s="11">
        <v>310</v>
      </c>
      <c r="AN12" s="12">
        <v>0.61584159999999999</v>
      </c>
      <c r="AO12" s="11">
        <v>365</v>
      </c>
      <c r="AP12" s="12">
        <v>0.72475250000000002</v>
      </c>
      <c r="AQ12" s="11">
        <v>140</v>
      </c>
      <c r="AR12" s="12">
        <v>0.27524749999999998</v>
      </c>
      <c r="AS12" s="11">
        <v>505</v>
      </c>
      <c r="AT12" s="11">
        <v>105</v>
      </c>
      <c r="AU12" s="12">
        <v>0.18874769999999999</v>
      </c>
      <c r="AV12" s="11">
        <v>245</v>
      </c>
      <c r="AW12" s="12">
        <v>0.446461</v>
      </c>
      <c r="AX12" s="11">
        <v>375</v>
      </c>
      <c r="AY12" s="12">
        <v>0.68239559999999999</v>
      </c>
      <c r="AZ12" s="11">
        <v>445</v>
      </c>
      <c r="BA12" s="12">
        <v>0.80580759999999996</v>
      </c>
      <c r="BB12" s="11">
        <v>105</v>
      </c>
      <c r="BC12" s="12">
        <v>0.19419239999999999</v>
      </c>
      <c r="BD12" s="11">
        <v>550</v>
      </c>
    </row>
    <row r="13" spans="1:56" ht="15" customHeight="1" x14ac:dyDescent="0.2">
      <c r="A13" t="s">
        <v>76</v>
      </c>
      <c r="B13" s="11">
        <v>20</v>
      </c>
      <c r="C13" s="12">
        <v>0.2</v>
      </c>
      <c r="D13" s="11">
        <v>35</v>
      </c>
      <c r="E13" s="12">
        <v>0.35</v>
      </c>
      <c r="F13" s="11">
        <v>60</v>
      </c>
      <c r="G13" s="12">
        <v>0.6</v>
      </c>
      <c r="H13" s="11">
        <v>80</v>
      </c>
      <c r="I13" s="12">
        <v>0.82</v>
      </c>
      <c r="J13" s="11">
        <v>20</v>
      </c>
      <c r="K13" s="12">
        <v>0.18</v>
      </c>
      <c r="L13" s="11">
        <v>100</v>
      </c>
      <c r="M13" s="11">
        <v>30</v>
      </c>
      <c r="N13" s="12">
        <v>0.29245280000000001</v>
      </c>
      <c r="O13" s="11">
        <v>55</v>
      </c>
      <c r="P13" s="12">
        <v>0.52830189999999999</v>
      </c>
      <c r="Q13" s="11">
        <v>90</v>
      </c>
      <c r="R13" s="12">
        <v>0.86792449999999999</v>
      </c>
      <c r="S13" s="11">
        <v>100</v>
      </c>
      <c r="T13" s="12">
        <v>0.94339620000000002</v>
      </c>
      <c r="U13" s="11">
        <v>5</v>
      </c>
      <c r="V13" s="12">
        <v>5.6603800000000003E-2</v>
      </c>
      <c r="W13" s="11">
        <v>105</v>
      </c>
      <c r="X13" s="11">
        <v>10</v>
      </c>
      <c r="Y13" s="12" t="s">
        <v>29</v>
      </c>
      <c r="Z13" s="11">
        <v>30</v>
      </c>
      <c r="AA13" s="12" t="s">
        <v>29</v>
      </c>
      <c r="AB13" s="11">
        <v>40</v>
      </c>
      <c r="AC13" s="12" t="s">
        <v>29</v>
      </c>
      <c r="AD13" s="11">
        <v>45</v>
      </c>
      <c r="AE13" s="12" t="s">
        <v>29</v>
      </c>
      <c r="AF13" s="11" t="s">
        <v>29</v>
      </c>
      <c r="AG13" s="12" t="s">
        <v>29</v>
      </c>
      <c r="AH13" s="11">
        <v>45</v>
      </c>
      <c r="AI13" s="11">
        <v>5</v>
      </c>
      <c r="AJ13" s="12">
        <v>6.7567600000000005E-2</v>
      </c>
      <c r="AK13" s="11">
        <v>20</v>
      </c>
      <c r="AL13" s="12">
        <v>0.29729729999999999</v>
      </c>
      <c r="AM13" s="11">
        <v>45</v>
      </c>
      <c r="AN13" s="12">
        <v>0.63513509999999995</v>
      </c>
      <c r="AO13" s="11">
        <v>55</v>
      </c>
      <c r="AP13" s="12">
        <v>0.77027029999999996</v>
      </c>
      <c r="AQ13" s="11">
        <v>15</v>
      </c>
      <c r="AR13" s="12">
        <v>0.22972970000000001</v>
      </c>
      <c r="AS13" s="11">
        <v>75</v>
      </c>
      <c r="AT13" s="11">
        <v>5</v>
      </c>
      <c r="AU13" s="12">
        <v>0.10144930000000001</v>
      </c>
      <c r="AV13" s="11">
        <v>20</v>
      </c>
      <c r="AW13" s="12">
        <v>0.31884059999999997</v>
      </c>
      <c r="AX13" s="11">
        <v>35</v>
      </c>
      <c r="AY13" s="12">
        <v>0.53623189999999998</v>
      </c>
      <c r="AZ13" s="11">
        <v>50</v>
      </c>
      <c r="BA13" s="12">
        <v>0.69565220000000005</v>
      </c>
      <c r="BB13" s="11">
        <v>20</v>
      </c>
      <c r="BC13" s="12">
        <v>0.3043478</v>
      </c>
      <c r="BD13" s="11">
        <v>70</v>
      </c>
    </row>
    <row r="14" spans="1:56" ht="15" customHeight="1" x14ac:dyDescent="0.2">
      <c r="A14" t="s">
        <v>55</v>
      </c>
      <c r="B14" s="11">
        <v>105</v>
      </c>
      <c r="C14" s="12">
        <v>0.19741700000000001</v>
      </c>
      <c r="D14" s="11">
        <v>280</v>
      </c>
      <c r="E14" s="12">
        <v>0.51845019999999997</v>
      </c>
      <c r="F14" s="11">
        <v>440</v>
      </c>
      <c r="G14" s="12">
        <v>0.81549819999999995</v>
      </c>
      <c r="H14" s="11">
        <v>520</v>
      </c>
      <c r="I14" s="12">
        <v>0.96309959999999994</v>
      </c>
      <c r="J14" s="11">
        <v>20</v>
      </c>
      <c r="K14" s="12">
        <v>3.69004E-2</v>
      </c>
      <c r="L14" s="11">
        <v>540</v>
      </c>
      <c r="M14" s="11">
        <v>215</v>
      </c>
      <c r="N14" s="12">
        <v>0.44214880000000001</v>
      </c>
      <c r="O14" s="11">
        <v>350</v>
      </c>
      <c r="P14" s="12">
        <v>0.7210744</v>
      </c>
      <c r="Q14" s="11">
        <v>430</v>
      </c>
      <c r="R14" s="12">
        <v>0.89049590000000001</v>
      </c>
      <c r="S14" s="11">
        <v>460</v>
      </c>
      <c r="T14" s="12">
        <v>0.95454550000000005</v>
      </c>
      <c r="U14" s="11">
        <v>20</v>
      </c>
      <c r="V14" s="12">
        <v>4.5454500000000002E-2</v>
      </c>
      <c r="W14" s="11">
        <v>485</v>
      </c>
      <c r="X14" s="11">
        <v>210</v>
      </c>
      <c r="Y14" s="12" t="s">
        <v>29</v>
      </c>
      <c r="Z14" s="11">
        <v>370</v>
      </c>
      <c r="AA14" s="12" t="s">
        <v>29</v>
      </c>
      <c r="AB14" s="11">
        <v>455</v>
      </c>
      <c r="AC14" s="12" t="s">
        <v>29</v>
      </c>
      <c r="AD14" s="11">
        <v>465</v>
      </c>
      <c r="AE14" s="12" t="s">
        <v>29</v>
      </c>
      <c r="AF14" s="11" t="s">
        <v>29</v>
      </c>
      <c r="AG14" s="12" t="s">
        <v>29</v>
      </c>
      <c r="AH14" s="11">
        <v>465</v>
      </c>
      <c r="AI14" s="11">
        <v>95</v>
      </c>
      <c r="AJ14" s="12">
        <v>0.188641</v>
      </c>
      <c r="AK14" s="11">
        <v>240</v>
      </c>
      <c r="AL14" s="12">
        <v>0.48275859999999998</v>
      </c>
      <c r="AM14" s="11">
        <v>390</v>
      </c>
      <c r="AN14" s="12">
        <v>0.79310340000000001</v>
      </c>
      <c r="AO14" s="11">
        <v>440</v>
      </c>
      <c r="AP14" s="12">
        <v>0.89046650000000005</v>
      </c>
      <c r="AQ14" s="11">
        <v>55</v>
      </c>
      <c r="AR14" s="12">
        <v>0.10953350000000001</v>
      </c>
      <c r="AS14" s="11">
        <v>495</v>
      </c>
      <c r="AT14" s="11">
        <v>130</v>
      </c>
      <c r="AU14" s="12">
        <v>0.29024939999999999</v>
      </c>
      <c r="AV14" s="11">
        <v>250</v>
      </c>
      <c r="AW14" s="12">
        <v>0.56689339999999999</v>
      </c>
      <c r="AX14" s="11">
        <v>365</v>
      </c>
      <c r="AY14" s="12">
        <v>0.83219949999999998</v>
      </c>
      <c r="AZ14" s="11">
        <v>405</v>
      </c>
      <c r="BA14" s="12">
        <v>0.9183673</v>
      </c>
      <c r="BB14" s="11">
        <v>35</v>
      </c>
      <c r="BC14" s="12">
        <v>8.1632700000000002E-2</v>
      </c>
      <c r="BD14" s="11">
        <v>440</v>
      </c>
    </row>
    <row r="15" spans="1:56" ht="15" customHeight="1" x14ac:dyDescent="0.2">
      <c r="A15" t="s">
        <v>137</v>
      </c>
      <c r="B15" s="11" t="s">
        <v>29</v>
      </c>
      <c r="C15" s="12" t="s">
        <v>29</v>
      </c>
      <c r="D15" s="11" t="s">
        <v>29</v>
      </c>
      <c r="E15" s="12" t="s">
        <v>29</v>
      </c>
      <c r="F15" s="11" t="s">
        <v>29</v>
      </c>
      <c r="G15" s="12" t="s">
        <v>29</v>
      </c>
      <c r="H15" s="11" t="s">
        <v>29</v>
      </c>
      <c r="I15" s="12" t="s">
        <v>29</v>
      </c>
      <c r="J15" s="11">
        <v>0</v>
      </c>
      <c r="K15" s="12">
        <v>0</v>
      </c>
      <c r="L15" s="11" t="s">
        <v>29</v>
      </c>
      <c r="M15" s="11" t="s">
        <v>29</v>
      </c>
      <c r="N15" s="12" t="s">
        <v>29</v>
      </c>
      <c r="O15" s="11" t="s">
        <v>29</v>
      </c>
      <c r="P15" s="12" t="s">
        <v>29</v>
      </c>
      <c r="Q15" s="11" t="s">
        <v>29</v>
      </c>
      <c r="R15" s="12" t="s">
        <v>29</v>
      </c>
      <c r="S15" s="11" t="s">
        <v>29</v>
      </c>
      <c r="T15" s="12" t="s">
        <v>29</v>
      </c>
      <c r="U15" s="11">
        <v>0</v>
      </c>
      <c r="V15" s="12">
        <v>0</v>
      </c>
      <c r="W15" s="11" t="s">
        <v>29</v>
      </c>
      <c r="X15" s="11" t="s">
        <v>31</v>
      </c>
      <c r="Y15" s="12" t="s">
        <v>31</v>
      </c>
      <c r="Z15" s="11" t="s">
        <v>31</v>
      </c>
      <c r="AA15" s="12" t="s">
        <v>31</v>
      </c>
      <c r="AB15" s="11" t="s">
        <v>31</v>
      </c>
      <c r="AC15" s="12" t="s">
        <v>31</v>
      </c>
      <c r="AD15" s="11" t="s">
        <v>31</v>
      </c>
      <c r="AE15" s="12" t="s">
        <v>31</v>
      </c>
      <c r="AF15" s="11" t="s">
        <v>31</v>
      </c>
      <c r="AG15" s="12" t="s">
        <v>31</v>
      </c>
      <c r="AH15" s="11">
        <v>0</v>
      </c>
      <c r="AI15" s="11" t="s">
        <v>29</v>
      </c>
      <c r="AJ15" s="12" t="s">
        <v>29</v>
      </c>
      <c r="AK15" s="11" t="s">
        <v>29</v>
      </c>
      <c r="AL15" s="12" t="s">
        <v>29</v>
      </c>
      <c r="AM15" s="11" t="s">
        <v>29</v>
      </c>
      <c r="AN15" s="12" t="s">
        <v>29</v>
      </c>
      <c r="AO15" s="11" t="s">
        <v>29</v>
      </c>
      <c r="AP15" s="12" t="s">
        <v>29</v>
      </c>
      <c r="AQ15" s="11">
        <v>0</v>
      </c>
      <c r="AR15" s="12">
        <v>0</v>
      </c>
      <c r="AS15" s="11" t="s">
        <v>29</v>
      </c>
      <c r="AT15" s="11" t="s">
        <v>29</v>
      </c>
      <c r="AU15" s="12" t="s">
        <v>29</v>
      </c>
      <c r="AV15" s="11" t="s">
        <v>29</v>
      </c>
      <c r="AW15" s="12" t="s">
        <v>29</v>
      </c>
      <c r="AX15" s="11">
        <v>5</v>
      </c>
      <c r="AY15" s="12" t="s">
        <v>29</v>
      </c>
      <c r="AZ15" s="11">
        <v>10</v>
      </c>
      <c r="BA15" s="12" t="s">
        <v>29</v>
      </c>
      <c r="BB15" s="11" t="s">
        <v>29</v>
      </c>
      <c r="BC15" s="12" t="s">
        <v>29</v>
      </c>
      <c r="BD15" s="11">
        <v>10</v>
      </c>
    </row>
    <row r="16" spans="1:56" ht="15" customHeight="1" x14ac:dyDescent="0.2">
      <c r="A16" t="s">
        <v>77</v>
      </c>
      <c r="B16" s="11">
        <v>5</v>
      </c>
      <c r="C16" s="12">
        <v>0.1</v>
      </c>
      <c r="D16" s="11">
        <v>15</v>
      </c>
      <c r="E16" s="12">
        <v>0.2142857</v>
      </c>
      <c r="F16" s="11">
        <v>30</v>
      </c>
      <c r="G16" s="12">
        <v>0.42857139999999999</v>
      </c>
      <c r="H16" s="11">
        <v>45</v>
      </c>
      <c r="I16" s="12">
        <v>0.6285714</v>
      </c>
      <c r="J16" s="11">
        <v>25</v>
      </c>
      <c r="K16" s="12">
        <v>0.3714286</v>
      </c>
      <c r="L16" s="11">
        <v>70</v>
      </c>
      <c r="M16" s="11">
        <v>20</v>
      </c>
      <c r="N16" s="12" t="s">
        <v>29</v>
      </c>
      <c r="O16" s="11">
        <v>40</v>
      </c>
      <c r="P16" s="12" t="s">
        <v>29</v>
      </c>
      <c r="Q16" s="11">
        <v>55</v>
      </c>
      <c r="R16" s="12" t="s">
        <v>29</v>
      </c>
      <c r="S16" s="11">
        <v>65</v>
      </c>
      <c r="T16" s="12" t="s">
        <v>29</v>
      </c>
      <c r="U16" s="11" t="s">
        <v>29</v>
      </c>
      <c r="V16" s="12" t="s">
        <v>29</v>
      </c>
      <c r="W16" s="11">
        <v>70</v>
      </c>
      <c r="X16" s="11">
        <v>5</v>
      </c>
      <c r="Y16" s="12" t="s">
        <v>29</v>
      </c>
      <c r="Z16" s="11">
        <v>15</v>
      </c>
      <c r="AA16" s="12" t="s">
        <v>29</v>
      </c>
      <c r="AB16" s="11">
        <v>30</v>
      </c>
      <c r="AC16" s="12" t="s">
        <v>29</v>
      </c>
      <c r="AD16" s="11">
        <v>35</v>
      </c>
      <c r="AE16" s="12" t="s">
        <v>29</v>
      </c>
      <c r="AF16" s="11" t="s">
        <v>29</v>
      </c>
      <c r="AG16" s="12" t="s">
        <v>29</v>
      </c>
      <c r="AH16" s="11">
        <v>35</v>
      </c>
      <c r="AI16" s="11">
        <v>5</v>
      </c>
      <c r="AJ16" s="12" t="s">
        <v>29</v>
      </c>
      <c r="AK16" s="11">
        <v>10</v>
      </c>
      <c r="AL16" s="12" t="s">
        <v>29</v>
      </c>
      <c r="AM16" s="11">
        <v>20</v>
      </c>
      <c r="AN16" s="12" t="s">
        <v>29</v>
      </c>
      <c r="AO16" s="11">
        <v>25</v>
      </c>
      <c r="AP16" s="12" t="s">
        <v>29</v>
      </c>
      <c r="AQ16" s="11" t="s">
        <v>29</v>
      </c>
      <c r="AR16" s="12" t="s">
        <v>29</v>
      </c>
      <c r="AS16" s="11">
        <v>25</v>
      </c>
      <c r="AT16" s="11">
        <v>5</v>
      </c>
      <c r="AU16" s="12">
        <v>0.125</v>
      </c>
      <c r="AV16" s="11">
        <v>15</v>
      </c>
      <c r="AW16" s="12">
        <v>0.3333333</v>
      </c>
      <c r="AX16" s="11">
        <v>30</v>
      </c>
      <c r="AY16" s="12">
        <v>0.66666669999999995</v>
      </c>
      <c r="AZ16" s="11">
        <v>40</v>
      </c>
      <c r="BA16" s="12">
        <v>0.79166669999999995</v>
      </c>
      <c r="BB16" s="11">
        <v>10</v>
      </c>
      <c r="BC16" s="12">
        <v>0.2083333</v>
      </c>
      <c r="BD16" s="11">
        <v>50</v>
      </c>
    </row>
    <row r="17" spans="1:56" ht="15" customHeight="1" x14ac:dyDescent="0.2">
      <c r="A17" t="s">
        <v>56</v>
      </c>
      <c r="B17" s="11">
        <v>590</v>
      </c>
      <c r="C17" s="12">
        <v>0.2434211</v>
      </c>
      <c r="D17" s="11">
        <v>1310</v>
      </c>
      <c r="E17" s="12">
        <v>0.53865130000000006</v>
      </c>
      <c r="F17" s="11">
        <v>2005</v>
      </c>
      <c r="G17" s="12">
        <v>0.82360199999999995</v>
      </c>
      <c r="H17" s="11">
        <v>2355</v>
      </c>
      <c r="I17" s="12">
        <v>0.96875</v>
      </c>
      <c r="J17" s="11">
        <v>75</v>
      </c>
      <c r="K17" s="12">
        <v>3.125E-2</v>
      </c>
      <c r="L17" s="11">
        <v>2430</v>
      </c>
      <c r="M17" s="11">
        <v>1065</v>
      </c>
      <c r="N17" s="12">
        <v>0.42725079999999999</v>
      </c>
      <c r="O17" s="11">
        <v>1740</v>
      </c>
      <c r="P17" s="12">
        <v>0.69935689999999995</v>
      </c>
      <c r="Q17" s="11">
        <v>2260</v>
      </c>
      <c r="R17" s="12">
        <v>0.90795820000000005</v>
      </c>
      <c r="S17" s="11">
        <v>2410</v>
      </c>
      <c r="T17" s="12">
        <v>0.96784570000000003</v>
      </c>
      <c r="U17" s="11">
        <v>80</v>
      </c>
      <c r="V17" s="12">
        <v>3.2154299999999997E-2</v>
      </c>
      <c r="W17" s="11">
        <v>2490</v>
      </c>
      <c r="X17" s="11">
        <v>640</v>
      </c>
      <c r="Y17" s="12">
        <v>0.33315980000000001</v>
      </c>
      <c r="Z17" s="11">
        <v>1260</v>
      </c>
      <c r="AA17" s="12">
        <v>0.65694949999999996</v>
      </c>
      <c r="AB17" s="11">
        <v>1760</v>
      </c>
      <c r="AC17" s="12">
        <v>0.91671000000000002</v>
      </c>
      <c r="AD17" s="11">
        <v>1880</v>
      </c>
      <c r="AE17" s="12">
        <v>0.97813640000000002</v>
      </c>
      <c r="AF17" s="11">
        <v>40</v>
      </c>
      <c r="AG17" s="12">
        <v>2.18636E-2</v>
      </c>
      <c r="AH17" s="11">
        <v>1920</v>
      </c>
      <c r="AI17" s="11">
        <v>350</v>
      </c>
      <c r="AJ17" s="12">
        <v>0.17113600000000001</v>
      </c>
      <c r="AK17" s="11">
        <v>900</v>
      </c>
      <c r="AL17" s="12">
        <v>0.43832280000000001</v>
      </c>
      <c r="AM17" s="11">
        <v>1560</v>
      </c>
      <c r="AN17" s="12">
        <v>0.76060459999999996</v>
      </c>
      <c r="AO17" s="11">
        <v>1825</v>
      </c>
      <c r="AP17" s="12">
        <v>0.89078500000000005</v>
      </c>
      <c r="AQ17" s="11">
        <v>225</v>
      </c>
      <c r="AR17" s="12">
        <v>0.10921500000000001</v>
      </c>
      <c r="AS17" s="11">
        <v>2050</v>
      </c>
      <c r="AT17" s="11">
        <v>500</v>
      </c>
      <c r="AU17" s="12">
        <v>0.23255809999999999</v>
      </c>
      <c r="AV17" s="11">
        <v>1090</v>
      </c>
      <c r="AW17" s="12">
        <v>0.50697669999999995</v>
      </c>
      <c r="AX17" s="11">
        <v>1700</v>
      </c>
      <c r="AY17" s="12">
        <v>0.79023259999999995</v>
      </c>
      <c r="AZ17" s="11">
        <v>1940</v>
      </c>
      <c r="BA17" s="12">
        <v>0.90186049999999995</v>
      </c>
      <c r="BB17" s="11">
        <v>210</v>
      </c>
      <c r="BC17" s="12">
        <v>9.8139500000000005E-2</v>
      </c>
      <c r="BD17" s="11">
        <v>2150</v>
      </c>
    </row>
    <row r="18" spans="1:56" ht="15" customHeight="1" x14ac:dyDescent="0.2">
      <c r="A18" t="s">
        <v>28</v>
      </c>
      <c r="B18" s="11">
        <v>155</v>
      </c>
      <c r="C18" s="12">
        <v>0.38250000000000001</v>
      </c>
      <c r="D18" s="11">
        <v>235</v>
      </c>
      <c r="E18" s="12">
        <v>0.59</v>
      </c>
      <c r="F18" s="11">
        <v>320</v>
      </c>
      <c r="G18" s="12">
        <v>0.79500000000000004</v>
      </c>
      <c r="H18" s="11">
        <v>370</v>
      </c>
      <c r="I18" s="12">
        <v>0.93</v>
      </c>
      <c r="J18" s="11">
        <v>30</v>
      </c>
      <c r="K18" s="12">
        <v>7.0000000000000007E-2</v>
      </c>
      <c r="L18" s="11">
        <v>400</v>
      </c>
      <c r="M18" s="11">
        <v>260</v>
      </c>
      <c r="N18" s="12">
        <v>0.5464135</v>
      </c>
      <c r="O18" s="11">
        <v>375</v>
      </c>
      <c r="P18" s="12">
        <v>0.79113920000000004</v>
      </c>
      <c r="Q18" s="11">
        <v>445</v>
      </c>
      <c r="R18" s="12">
        <v>0.93670889999999996</v>
      </c>
      <c r="S18" s="11">
        <v>465</v>
      </c>
      <c r="T18" s="12">
        <v>0.98101269999999996</v>
      </c>
      <c r="U18" s="11">
        <v>10</v>
      </c>
      <c r="V18" s="12">
        <v>1.8987299999999999E-2</v>
      </c>
      <c r="W18" s="11">
        <v>475</v>
      </c>
      <c r="X18" s="11">
        <v>240</v>
      </c>
      <c r="Y18" s="12" t="s">
        <v>29</v>
      </c>
      <c r="Z18" s="11">
        <v>355</v>
      </c>
      <c r="AA18" s="12" t="s">
        <v>29</v>
      </c>
      <c r="AB18" s="11">
        <v>410</v>
      </c>
      <c r="AC18" s="12" t="s">
        <v>29</v>
      </c>
      <c r="AD18" s="11">
        <v>430</v>
      </c>
      <c r="AE18" s="12" t="s">
        <v>29</v>
      </c>
      <c r="AF18" s="11" t="s">
        <v>29</v>
      </c>
      <c r="AG18" s="12" t="s">
        <v>29</v>
      </c>
      <c r="AH18" s="11">
        <v>430</v>
      </c>
      <c r="AI18" s="11">
        <v>150</v>
      </c>
      <c r="AJ18" s="12">
        <v>0.33043479999999997</v>
      </c>
      <c r="AK18" s="11">
        <v>235</v>
      </c>
      <c r="AL18" s="12">
        <v>0.50652169999999996</v>
      </c>
      <c r="AM18" s="11">
        <v>335</v>
      </c>
      <c r="AN18" s="12">
        <v>0.73043480000000005</v>
      </c>
      <c r="AO18" s="11">
        <v>365</v>
      </c>
      <c r="AP18" s="12">
        <v>0.79565220000000003</v>
      </c>
      <c r="AQ18" s="11">
        <v>95</v>
      </c>
      <c r="AR18" s="12">
        <v>0.2043478</v>
      </c>
      <c r="AS18" s="11">
        <v>460</v>
      </c>
      <c r="AT18" s="11">
        <v>195</v>
      </c>
      <c r="AU18" s="12">
        <v>0.3912176</v>
      </c>
      <c r="AV18" s="11">
        <v>330</v>
      </c>
      <c r="AW18" s="12">
        <v>0.66267469999999995</v>
      </c>
      <c r="AX18" s="11">
        <v>425</v>
      </c>
      <c r="AY18" s="12">
        <v>0.84830340000000004</v>
      </c>
      <c r="AZ18" s="11">
        <v>460</v>
      </c>
      <c r="BA18" s="12">
        <v>0.91417170000000003</v>
      </c>
      <c r="BB18" s="11">
        <v>45</v>
      </c>
      <c r="BC18" s="12">
        <v>8.5828299999999996E-2</v>
      </c>
      <c r="BD18" s="11">
        <v>500</v>
      </c>
    </row>
    <row r="19" spans="1:56" ht="15" customHeight="1" x14ac:dyDescent="0.2">
      <c r="A19" t="s">
        <v>30</v>
      </c>
      <c r="B19" s="11" t="s">
        <v>29</v>
      </c>
      <c r="C19" s="12" t="s">
        <v>29</v>
      </c>
      <c r="D19" s="11" t="s">
        <v>29</v>
      </c>
      <c r="E19" s="12" t="s">
        <v>29</v>
      </c>
      <c r="F19" s="11">
        <v>5</v>
      </c>
      <c r="G19" s="12" t="s">
        <v>29</v>
      </c>
      <c r="H19" s="11">
        <v>5</v>
      </c>
      <c r="I19" s="12" t="s">
        <v>29</v>
      </c>
      <c r="J19" s="11">
        <v>0</v>
      </c>
      <c r="K19" s="12">
        <v>0</v>
      </c>
      <c r="L19" s="11">
        <v>5</v>
      </c>
      <c r="M19" s="11">
        <v>5</v>
      </c>
      <c r="N19" s="12">
        <v>0.77777779999999996</v>
      </c>
      <c r="O19" s="11">
        <v>10</v>
      </c>
      <c r="P19" s="12">
        <v>0.88888889999999998</v>
      </c>
      <c r="Q19" s="11">
        <v>10</v>
      </c>
      <c r="R19" s="12">
        <v>1</v>
      </c>
      <c r="S19" s="11">
        <v>10</v>
      </c>
      <c r="T19" s="12">
        <v>1</v>
      </c>
      <c r="U19" s="11">
        <v>0</v>
      </c>
      <c r="V19" s="12">
        <v>0</v>
      </c>
      <c r="W19" s="11">
        <v>10</v>
      </c>
      <c r="X19" s="11">
        <v>5</v>
      </c>
      <c r="Y19" s="12">
        <v>0.625</v>
      </c>
      <c r="Z19" s="11">
        <v>10</v>
      </c>
      <c r="AA19" s="12">
        <v>1</v>
      </c>
      <c r="AB19" s="11">
        <v>10</v>
      </c>
      <c r="AC19" s="12">
        <v>1</v>
      </c>
      <c r="AD19" s="11">
        <v>10</v>
      </c>
      <c r="AE19" s="12">
        <v>1</v>
      </c>
      <c r="AF19" s="11">
        <v>0</v>
      </c>
      <c r="AG19" s="12">
        <v>0</v>
      </c>
      <c r="AH19" s="11">
        <v>10</v>
      </c>
      <c r="AI19" s="11">
        <v>5</v>
      </c>
      <c r="AJ19" s="12" t="s">
        <v>29</v>
      </c>
      <c r="AK19" s="11">
        <v>10</v>
      </c>
      <c r="AL19" s="12" t="s">
        <v>29</v>
      </c>
      <c r="AM19" s="11">
        <v>15</v>
      </c>
      <c r="AN19" s="12" t="s">
        <v>29</v>
      </c>
      <c r="AO19" s="11">
        <v>15</v>
      </c>
      <c r="AP19" s="12" t="s">
        <v>29</v>
      </c>
      <c r="AQ19" s="11" t="s">
        <v>29</v>
      </c>
      <c r="AR19" s="12" t="s">
        <v>29</v>
      </c>
      <c r="AS19" s="11">
        <v>15</v>
      </c>
      <c r="AT19" s="11" t="s">
        <v>29</v>
      </c>
      <c r="AU19" s="12" t="s">
        <v>29</v>
      </c>
      <c r="AV19" s="11">
        <v>5</v>
      </c>
      <c r="AW19" s="12" t="s">
        <v>29</v>
      </c>
      <c r="AX19" s="11">
        <v>10</v>
      </c>
      <c r="AY19" s="12" t="s">
        <v>29</v>
      </c>
      <c r="AZ19" s="11">
        <v>10</v>
      </c>
      <c r="BA19" s="12" t="s">
        <v>29</v>
      </c>
      <c r="BB19" s="11">
        <v>0</v>
      </c>
      <c r="BC19" s="12">
        <v>0</v>
      </c>
      <c r="BD19" s="11">
        <v>10</v>
      </c>
    </row>
    <row r="20" spans="1:56" ht="15" customHeight="1" x14ac:dyDescent="0.2">
      <c r="A20" t="s">
        <v>32</v>
      </c>
      <c r="B20" s="11">
        <v>10</v>
      </c>
      <c r="C20" s="12" t="s">
        <v>29</v>
      </c>
      <c r="D20" s="11">
        <v>20</v>
      </c>
      <c r="E20" s="12" t="s">
        <v>29</v>
      </c>
      <c r="F20" s="11">
        <v>20</v>
      </c>
      <c r="G20" s="12" t="s">
        <v>29</v>
      </c>
      <c r="H20" s="11">
        <v>25</v>
      </c>
      <c r="I20" s="12" t="s">
        <v>29</v>
      </c>
      <c r="J20" s="11" t="s">
        <v>29</v>
      </c>
      <c r="K20" s="12" t="s">
        <v>29</v>
      </c>
      <c r="L20" s="11">
        <v>25</v>
      </c>
      <c r="M20" s="11">
        <v>20</v>
      </c>
      <c r="N20" s="12">
        <v>0.63333329999999999</v>
      </c>
      <c r="O20" s="11">
        <v>25</v>
      </c>
      <c r="P20" s="12">
        <v>0.83333330000000005</v>
      </c>
      <c r="Q20" s="11">
        <v>30</v>
      </c>
      <c r="R20" s="12">
        <v>0.96666669999999999</v>
      </c>
      <c r="S20" s="11">
        <v>30</v>
      </c>
      <c r="T20" s="12">
        <v>1</v>
      </c>
      <c r="U20" s="11">
        <v>0</v>
      </c>
      <c r="V20" s="12">
        <v>0</v>
      </c>
      <c r="W20" s="11">
        <v>30</v>
      </c>
      <c r="X20" s="11">
        <v>25</v>
      </c>
      <c r="Y20" s="12" t="s">
        <v>29</v>
      </c>
      <c r="Z20" s="11">
        <v>35</v>
      </c>
      <c r="AA20" s="12" t="s">
        <v>29</v>
      </c>
      <c r="AB20" s="11">
        <v>40</v>
      </c>
      <c r="AC20" s="12" t="s">
        <v>29</v>
      </c>
      <c r="AD20" s="11">
        <v>40</v>
      </c>
      <c r="AE20" s="12" t="s">
        <v>29</v>
      </c>
      <c r="AF20" s="11" t="s">
        <v>29</v>
      </c>
      <c r="AG20" s="12" t="s">
        <v>29</v>
      </c>
      <c r="AH20" s="11">
        <v>45</v>
      </c>
      <c r="AI20" s="11">
        <v>15</v>
      </c>
      <c r="AJ20" s="12">
        <v>0.4482759</v>
      </c>
      <c r="AK20" s="11">
        <v>20</v>
      </c>
      <c r="AL20" s="12">
        <v>0.7241379</v>
      </c>
      <c r="AM20" s="11">
        <v>25</v>
      </c>
      <c r="AN20" s="12">
        <v>0.93103449999999999</v>
      </c>
      <c r="AO20" s="11">
        <v>30</v>
      </c>
      <c r="AP20" s="12">
        <v>1</v>
      </c>
      <c r="AQ20" s="11">
        <v>0</v>
      </c>
      <c r="AR20" s="12">
        <v>0</v>
      </c>
      <c r="AS20" s="11">
        <v>30</v>
      </c>
      <c r="AT20" s="11">
        <v>20</v>
      </c>
      <c r="AU20" s="12" t="s">
        <v>29</v>
      </c>
      <c r="AV20" s="11">
        <v>20</v>
      </c>
      <c r="AW20" s="12" t="s">
        <v>29</v>
      </c>
      <c r="AX20" s="11">
        <v>25</v>
      </c>
      <c r="AY20" s="12" t="s">
        <v>29</v>
      </c>
      <c r="AZ20" s="11">
        <v>30</v>
      </c>
      <c r="BA20" s="12" t="s">
        <v>29</v>
      </c>
      <c r="BB20" s="11" t="s">
        <v>29</v>
      </c>
      <c r="BC20" s="12" t="s">
        <v>29</v>
      </c>
      <c r="BD20" s="11">
        <v>30</v>
      </c>
    </row>
    <row r="21" spans="1:56" ht="15" customHeight="1" x14ac:dyDescent="0.2">
      <c r="A21" t="s">
        <v>60</v>
      </c>
      <c r="B21" s="11">
        <v>150</v>
      </c>
      <c r="C21" s="12">
        <v>0.1908397</v>
      </c>
      <c r="D21" s="11">
        <v>425</v>
      </c>
      <c r="E21" s="12">
        <v>0.53944020000000004</v>
      </c>
      <c r="F21" s="11">
        <v>665</v>
      </c>
      <c r="G21" s="12">
        <v>0.84860049999999998</v>
      </c>
      <c r="H21" s="11">
        <v>760</v>
      </c>
      <c r="I21" s="12">
        <v>0.96564890000000003</v>
      </c>
      <c r="J21" s="11">
        <v>25</v>
      </c>
      <c r="K21" s="12">
        <v>3.4351100000000002E-2</v>
      </c>
      <c r="L21" s="11">
        <v>785</v>
      </c>
      <c r="M21" s="11">
        <v>265</v>
      </c>
      <c r="N21" s="12">
        <v>0.42351050000000001</v>
      </c>
      <c r="O21" s="11">
        <v>435</v>
      </c>
      <c r="P21" s="12">
        <v>0.70209339999999998</v>
      </c>
      <c r="Q21" s="11">
        <v>575</v>
      </c>
      <c r="R21" s="12">
        <v>0.92270529999999995</v>
      </c>
      <c r="S21" s="11">
        <v>605</v>
      </c>
      <c r="T21" s="12">
        <v>0.9710145</v>
      </c>
      <c r="U21" s="11">
        <v>20</v>
      </c>
      <c r="V21" s="12">
        <v>2.8985500000000001E-2</v>
      </c>
      <c r="W21" s="11">
        <v>620</v>
      </c>
      <c r="X21" s="11">
        <v>200</v>
      </c>
      <c r="Y21" s="12">
        <v>0.36281590000000002</v>
      </c>
      <c r="Z21" s="11">
        <v>395</v>
      </c>
      <c r="AA21" s="12">
        <v>0.71119129999999997</v>
      </c>
      <c r="AB21" s="11">
        <v>520</v>
      </c>
      <c r="AC21" s="12">
        <v>0.94043319999999997</v>
      </c>
      <c r="AD21" s="11">
        <v>545</v>
      </c>
      <c r="AE21" s="12">
        <v>0.98194950000000003</v>
      </c>
      <c r="AF21" s="11">
        <v>10</v>
      </c>
      <c r="AG21" s="12">
        <v>1.8050500000000001E-2</v>
      </c>
      <c r="AH21" s="11">
        <v>555</v>
      </c>
      <c r="AI21" s="11">
        <v>125</v>
      </c>
      <c r="AJ21" s="12">
        <v>0.21847249999999999</v>
      </c>
      <c r="AK21" s="11">
        <v>300</v>
      </c>
      <c r="AL21" s="12">
        <v>0.52930730000000004</v>
      </c>
      <c r="AM21" s="11">
        <v>465</v>
      </c>
      <c r="AN21" s="12">
        <v>0.82948489999999997</v>
      </c>
      <c r="AO21" s="11">
        <v>520</v>
      </c>
      <c r="AP21" s="12">
        <v>0.92362339999999998</v>
      </c>
      <c r="AQ21" s="11">
        <v>45</v>
      </c>
      <c r="AR21" s="12">
        <v>7.6376600000000003E-2</v>
      </c>
      <c r="AS21" s="11">
        <v>565</v>
      </c>
      <c r="AT21" s="11">
        <v>140</v>
      </c>
      <c r="AU21" s="12">
        <v>0.22801299999999999</v>
      </c>
      <c r="AV21" s="11">
        <v>355</v>
      </c>
      <c r="AW21" s="12">
        <v>0.57491859999999995</v>
      </c>
      <c r="AX21" s="11">
        <v>530</v>
      </c>
      <c r="AY21" s="12">
        <v>0.86644949999999998</v>
      </c>
      <c r="AZ21" s="11">
        <v>575</v>
      </c>
      <c r="BA21" s="12">
        <v>0.93648209999999998</v>
      </c>
      <c r="BB21" s="11">
        <v>40</v>
      </c>
      <c r="BC21" s="12">
        <v>6.3517900000000002E-2</v>
      </c>
      <c r="BD21" s="11">
        <v>615</v>
      </c>
    </row>
    <row r="22" spans="1:56" ht="15" customHeight="1" x14ac:dyDescent="0.2">
      <c r="A22" t="s">
        <v>33</v>
      </c>
      <c r="B22" s="11">
        <v>35</v>
      </c>
      <c r="C22" s="12" t="s">
        <v>29</v>
      </c>
      <c r="D22" s="11">
        <v>50</v>
      </c>
      <c r="E22" s="12" t="s">
        <v>29</v>
      </c>
      <c r="F22" s="11">
        <v>55</v>
      </c>
      <c r="G22" s="12" t="s">
        <v>29</v>
      </c>
      <c r="H22" s="11">
        <v>65</v>
      </c>
      <c r="I22" s="12" t="s">
        <v>29</v>
      </c>
      <c r="J22" s="11" t="s">
        <v>29</v>
      </c>
      <c r="K22" s="12" t="s">
        <v>29</v>
      </c>
      <c r="L22" s="11">
        <v>65</v>
      </c>
      <c r="M22" s="11">
        <v>60</v>
      </c>
      <c r="N22" s="12" t="s">
        <v>29</v>
      </c>
      <c r="O22" s="11">
        <v>80</v>
      </c>
      <c r="P22" s="12" t="s">
        <v>29</v>
      </c>
      <c r="Q22" s="11">
        <v>95</v>
      </c>
      <c r="R22" s="12" t="s">
        <v>29</v>
      </c>
      <c r="S22" s="11">
        <v>100</v>
      </c>
      <c r="T22" s="12" t="s">
        <v>29</v>
      </c>
      <c r="U22" s="11" t="s">
        <v>29</v>
      </c>
      <c r="V22" s="12" t="s">
        <v>29</v>
      </c>
      <c r="W22" s="11">
        <v>100</v>
      </c>
      <c r="X22" s="11">
        <v>30</v>
      </c>
      <c r="Y22" s="12" t="s">
        <v>29</v>
      </c>
      <c r="Z22" s="11">
        <v>50</v>
      </c>
      <c r="AA22" s="12" t="s">
        <v>29</v>
      </c>
      <c r="AB22" s="11">
        <v>70</v>
      </c>
      <c r="AC22" s="12" t="s">
        <v>29</v>
      </c>
      <c r="AD22" s="11">
        <v>70</v>
      </c>
      <c r="AE22" s="12" t="s">
        <v>29</v>
      </c>
      <c r="AF22" s="11" t="s">
        <v>29</v>
      </c>
      <c r="AG22" s="12" t="s">
        <v>29</v>
      </c>
      <c r="AH22" s="11">
        <v>75</v>
      </c>
      <c r="AI22" s="11">
        <v>45</v>
      </c>
      <c r="AJ22" s="12" t="s">
        <v>29</v>
      </c>
      <c r="AK22" s="11">
        <v>65</v>
      </c>
      <c r="AL22" s="12" t="s">
        <v>29</v>
      </c>
      <c r="AM22" s="11">
        <v>75</v>
      </c>
      <c r="AN22" s="12" t="s">
        <v>29</v>
      </c>
      <c r="AO22" s="11">
        <v>75</v>
      </c>
      <c r="AP22" s="12" t="s">
        <v>29</v>
      </c>
      <c r="AQ22" s="11" t="s">
        <v>29</v>
      </c>
      <c r="AR22" s="12" t="s">
        <v>29</v>
      </c>
      <c r="AS22" s="11">
        <v>80</v>
      </c>
      <c r="AT22" s="11">
        <v>50</v>
      </c>
      <c r="AU22" s="12">
        <v>0.56666669999999997</v>
      </c>
      <c r="AV22" s="11">
        <v>65</v>
      </c>
      <c r="AW22" s="12">
        <v>0.72222220000000004</v>
      </c>
      <c r="AX22" s="11">
        <v>80</v>
      </c>
      <c r="AY22" s="12">
        <v>0.9</v>
      </c>
      <c r="AZ22" s="11">
        <v>85</v>
      </c>
      <c r="BA22" s="12">
        <v>0.94444439999999996</v>
      </c>
      <c r="BB22" s="11">
        <v>5</v>
      </c>
      <c r="BC22" s="12">
        <v>5.5555599999999997E-2</v>
      </c>
      <c r="BD22" s="11">
        <v>90</v>
      </c>
    </row>
    <row r="23" spans="1:56" ht="15" customHeight="1" x14ac:dyDescent="0.2">
      <c r="A23" t="s">
        <v>78</v>
      </c>
      <c r="B23" s="11">
        <v>60</v>
      </c>
      <c r="C23" s="12">
        <v>0.13646530000000001</v>
      </c>
      <c r="D23" s="11">
        <v>150</v>
      </c>
      <c r="E23" s="12">
        <v>0.3333333</v>
      </c>
      <c r="F23" s="11">
        <v>265</v>
      </c>
      <c r="G23" s="12">
        <v>0.59507829999999995</v>
      </c>
      <c r="H23" s="11">
        <v>355</v>
      </c>
      <c r="I23" s="12">
        <v>0.79418339999999998</v>
      </c>
      <c r="J23" s="11">
        <v>90</v>
      </c>
      <c r="K23" s="12">
        <v>0.20581659999999999</v>
      </c>
      <c r="L23" s="11">
        <v>445</v>
      </c>
      <c r="M23" s="11">
        <v>140</v>
      </c>
      <c r="N23" s="12">
        <v>0.30820399999999998</v>
      </c>
      <c r="O23" s="11">
        <v>255</v>
      </c>
      <c r="P23" s="12">
        <v>0.56541019999999997</v>
      </c>
      <c r="Q23" s="11">
        <v>380</v>
      </c>
      <c r="R23" s="12">
        <v>0.84257210000000005</v>
      </c>
      <c r="S23" s="11">
        <v>425</v>
      </c>
      <c r="T23" s="12">
        <v>0.940133</v>
      </c>
      <c r="U23" s="11">
        <v>25</v>
      </c>
      <c r="V23" s="12">
        <v>5.9866999999999997E-2</v>
      </c>
      <c r="W23" s="11">
        <v>450</v>
      </c>
      <c r="X23" s="11">
        <v>90</v>
      </c>
      <c r="Y23" s="12">
        <v>0.24931510000000001</v>
      </c>
      <c r="Z23" s="11">
        <v>225</v>
      </c>
      <c r="AA23" s="12">
        <v>0.61095889999999997</v>
      </c>
      <c r="AB23" s="11">
        <v>335</v>
      </c>
      <c r="AC23" s="12">
        <v>0.91780819999999996</v>
      </c>
      <c r="AD23" s="11">
        <v>355</v>
      </c>
      <c r="AE23" s="12">
        <v>0.97260270000000004</v>
      </c>
      <c r="AF23" s="11">
        <v>10</v>
      </c>
      <c r="AG23" s="12">
        <v>2.7397299999999999E-2</v>
      </c>
      <c r="AH23" s="11">
        <v>365</v>
      </c>
      <c r="AI23" s="11">
        <v>50</v>
      </c>
      <c r="AJ23" s="12">
        <v>9.8989900000000006E-2</v>
      </c>
      <c r="AK23" s="11">
        <v>175</v>
      </c>
      <c r="AL23" s="12">
        <v>0.3494949</v>
      </c>
      <c r="AM23" s="11">
        <v>310</v>
      </c>
      <c r="AN23" s="12">
        <v>0.63030299999999995</v>
      </c>
      <c r="AO23" s="11">
        <v>365</v>
      </c>
      <c r="AP23" s="12">
        <v>0.74141409999999996</v>
      </c>
      <c r="AQ23" s="11">
        <v>130</v>
      </c>
      <c r="AR23" s="12">
        <v>0.25858589999999998</v>
      </c>
      <c r="AS23" s="11">
        <v>495</v>
      </c>
      <c r="AT23" s="11">
        <v>50</v>
      </c>
      <c r="AU23" s="12">
        <v>9.7222199999999995E-2</v>
      </c>
      <c r="AV23" s="11">
        <v>170</v>
      </c>
      <c r="AW23" s="12">
        <v>0.34126980000000001</v>
      </c>
      <c r="AX23" s="11">
        <v>330</v>
      </c>
      <c r="AY23" s="12">
        <v>0.65277779999999996</v>
      </c>
      <c r="AZ23" s="11">
        <v>390</v>
      </c>
      <c r="BA23" s="12">
        <v>0.76984129999999995</v>
      </c>
      <c r="BB23" s="11">
        <v>115</v>
      </c>
      <c r="BC23" s="12">
        <v>0.23015869999999999</v>
      </c>
      <c r="BD23" s="11">
        <v>505</v>
      </c>
    </row>
    <row r="24" spans="1:56" ht="15" customHeight="1" x14ac:dyDescent="0.2">
      <c r="A24" t="s">
        <v>61</v>
      </c>
      <c r="B24" s="11">
        <v>15</v>
      </c>
      <c r="C24" s="12" t="s">
        <v>29</v>
      </c>
      <c r="D24" s="11">
        <v>30</v>
      </c>
      <c r="E24" s="12" t="s">
        <v>29</v>
      </c>
      <c r="F24" s="11">
        <v>50</v>
      </c>
      <c r="G24" s="12" t="s">
        <v>29</v>
      </c>
      <c r="H24" s="11">
        <v>60</v>
      </c>
      <c r="I24" s="12" t="s">
        <v>29</v>
      </c>
      <c r="J24" s="11" t="s">
        <v>29</v>
      </c>
      <c r="K24" s="12" t="s">
        <v>29</v>
      </c>
      <c r="L24" s="11">
        <v>60</v>
      </c>
      <c r="M24" s="11">
        <v>15</v>
      </c>
      <c r="N24" s="12" t="s">
        <v>29</v>
      </c>
      <c r="O24" s="11">
        <v>25</v>
      </c>
      <c r="P24" s="12" t="s">
        <v>29</v>
      </c>
      <c r="Q24" s="11">
        <v>35</v>
      </c>
      <c r="R24" s="12" t="s">
        <v>29</v>
      </c>
      <c r="S24" s="11">
        <v>35</v>
      </c>
      <c r="T24" s="12" t="s">
        <v>29</v>
      </c>
      <c r="U24" s="11" t="s">
        <v>29</v>
      </c>
      <c r="V24" s="12" t="s">
        <v>29</v>
      </c>
      <c r="W24" s="11">
        <v>35</v>
      </c>
      <c r="X24" s="11">
        <v>10</v>
      </c>
      <c r="Y24" s="12">
        <v>0.40909089999999998</v>
      </c>
      <c r="Z24" s="11">
        <v>15</v>
      </c>
      <c r="AA24" s="12">
        <v>0.72727269999999999</v>
      </c>
      <c r="AB24" s="11">
        <v>20</v>
      </c>
      <c r="AC24" s="12">
        <v>0.95454550000000005</v>
      </c>
      <c r="AD24" s="11">
        <v>20</v>
      </c>
      <c r="AE24" s="12">
        <v>1</v>
      </c>
      <c r="AF24" s="11">
        <v>0</v>
      </c>
      <c r="AG24" s="12">
        <v>0</v>
      </c>
      <c r="AH24" s="11">
        <v>20</v>
      </c>
      <c r="AI24" s="11" t="s">
        <v>29</v>
      </c>
      <c r="AJ24" s="12" t="s">
        <v>29</v>
      </c>
      <c r="AK24" s="11" t="s">
        <v>29</v>
      </c>
      <c r="AL24" s="12" t="s">
        <v>29</v>
      </c>
      <c r="AM24" s="11">
        <v>15</v>
      </c>
      <c r="AN24" s="12" t="s">
        <v>29</v>
      </c>
      <c r="AO24" s="11">
        <v>15</v>
      </c>
      <c r="AP24" s="12" t="s">
        <v>29</v>
      </c>
      <c r="AQ24" s="11" t="s">
        <v>29</v>
      </c>
      <c r="AR24" s="12" t="s">
        <v>29</v>
      </c>
      <c r="AS24" s="11">
        <v>15</v>
      </c>
      <c r="AT24" s="11" t="s">
        <v>29</v>
      </c>
      <c r="AU24" s="12" t="s">
        <v>29</v>
      </c>
      <c r="AV24" s="11">
        <v>15</v>
      </c>
      <c r="AW24" s="12" t="s">
        <v>29</v>
      </c>
      <c r="AX24" s="11">
        <v>30</v>
      </c>
      <c r="AY24" s="12" t="s">
        <v>29</v>
      </c>
      <c r="AZ24" s="11">
        <v>35</v>
      </c>
      <c r="BA24" s="12" t="s">
        <v>29</v>
      </c>
      <c r="BB24" s="11">
        <v>5</v>
      </c>
      <c r="BC24" s="12" t="s">
        <v>29</v>
      </c>
      <c r="BD24" s="11">
        <v>40</v>
      </c>
    </row>
    <row r="25" spans="1:56" ht="15" customHeight="1" x14ac:dyDescent="0.2">
      <c r="A25" t="s">
        <v>62</v>
      </c>
      <c r="B25" s="11">
        <v>280</v>
      </c>
      <c r="C25" s="12">
        <v>0.23809520000000001</v>
      </c>
      <c r="D25" s="11">
        <v>640</v>
      </c>
      <c r="E25" s="12">
        <v>0.54591840000000003</v>
      </c>
      <c r="F25" s="11">
        <v>925</v>
      </c>
      <c r="G25" s="12">
        <v>0.78656459999999995</v>
      </c>
      <c r="H25" s="11">
        <v>1100</v>
      </c>
      <c r="I25" s="12">
        <v>0.93452380000000002</v>
      </c>
      <c r="J25" s="11">
        <v>75</v>
      </c>
      <c r="K25" s="12">
        <v>6.5476199999999998E-2</v>
      </c>
      <c r="L25" s="11">
        <v>1175</v>
      </c>
      <c r="M25" s="11">
        <v>505</v>
      </c>
      <c r="N25" s="12">
        <v>0.41701070000000001</v>
      </c>
      <c r="O25" s="11">
        <v>865</v>
      </c>
      <c r="P25" s="12">
        <v>0.71511150000000001</v>
      </c>
      <c r="Q25" s="11">
        <v>1115</v>
      </c>
      <c r="R25" s="12">
        <v>0.91990090000000002</v>
      </c>
      <c r="S25" s="11">
        <v>1180</v>
      </c>
      <c r="T25" s="12">
        <v>0.97605280000000005</v>
      </c>
      <c r="U25" s="11">
        <v>30</v>
      </c>
      <c r="V25" s="12">
        <v>2.3947199999999998E-2</v>
      </c>
      <c r="W25" s="11">
        <v>1210</v>
      </c>
      <c r="X25" s="11">
        <v>325</v>
      </c>
      <c r="Y25" s="12">
        <v>0.33712510000000001</v>
      </c>
      <c r="Z25" s="11">
        <v>680</v>
      </c>
      <c r="AA25" s="12">
        <v>0.70113749999999997</v>
      </c>
      <c r="AB25" s="11">
        <v>895</v>
      </c>
      <c r="AC25" s="12">
        <v>0.92347469999999998</v>
      </c>
      <c r="AD25" s="11">
        <v>945</v>
      </c>
      <c r="AE25" s="12">
        <v>0.97724920000000004</v>
      </c>
      <c r="AF25" s="11">
        <v>20</v>
      </c>
      <c r="AG25" s="12">
        <v>2.2750800000000002E-2</v>
      </c>
      <c r="AH25" s="11">
        <v>965</v>
      </c>
      <c r="AI25" s="11">
        <v>195</v>
      </c>
      <c r="AJ25" s="12">
        <v>0.19558680000000001</v>
      </c>
      <c r="AK25" s="11">
        <v>475</v>
      </c>
      <c r="AL25" s="12">
        <v>0.47843530000000001</v>
      </c>
      <c r="AM25" s="11">
        <v>750</v>
      </c>
      <c r="AN25" s="12">
        <v>0.75225679999999995</v>
      </c>
      <c r="AO25" s="11">
        <v>855</v>
      </c>
      <c r="AP25" s="12">
        <v>0.85757269999999997</v>
      </c>
      <c r="AQ25" s="11">
        <v>140</v>
      </c>
      <c r="AR25" s="12">
        <v>0.14242730000000001</v>
      </c>
      <c r="AS25" s="11">
        <v>995</v>
      </c>
      <c r="AT25" s="11">
        <v>255</v>
      </c>
      <c r="AU25" s="12">
        <v>0.2090535</v>
      </c>
      <c r="AV25" s="11">
        <v>615</v>
      </c>
      <c r="AW25" s="12">
        <v>0.50781889999999996</v>
      </c>
      <c r="AX25" s="11">
        <v>945</v>
      </c>
      <c r="AY25" s="12">
        <v>0.77942389999999995</v>
      </c>
      <c r="AZ25" s="11">
        <v>1055</v>
      </c>
      <c r="BA25" s="12">
        <v>0.86913580000000001</v>
      </c>
      <c r="BB25" s="11">
        <v>160</v>
      </c>
      <c r="BC25" s="12">
        <v>0.13086420000000001</v>
      </c>
      <c r="BD25" s="11">
        <v>1215</v>
      </c>
    </row>
    <row r="26" spans="1:56" ht="15" customHeight="1" x14ac:dyDescent="0.2">
      <c r="A26" t="s">
        <v>35</v>
      </c>
      <c r="B26" s="11">
        <v>15</v>
      </c>
      <c r="C26" s="12" t="s">
        <v>29</v>
      </c>
      <c r="D26" s="11">
        <v>15</v>
      </c>
      <c r="E26" s="12" t="s">
        <v>29</v>
      </c>
      <c r="F26" s="11">
        <v>15</v>
      </c>
      <c r="G26" s="12" t="s">
        <v>29</v>
      </c>
      <c r="H26" s="11">
        <v>15</v>
      </c>
      <c r="I26" s="12" t="s">
        <v>29</v>
      </c>
      <c r="J26" s="11" t="s">
        <v>29</v>
      </c>
      <c r="K26" s="12" t="s">
        <v>29</v>
      </c>
      <c r="L26" s="11">
        <v>15</v>
      </c>
      <c r="M26" s="11">
        <v>20</v>
      </c>
      <c r="N26" s="12">
        <v>0.9</v>
      </c>
      <c r="O26" s="11">
        <v>20</v>
      </c>
      <c r="P26" s="12">
        <v>1</v>
      </c>
      <c r="Q26" s="11">
        <v>20</v>
      </c>
      <c r="R26" s="12">
        <v>1</v>
      </c>
      <c r="S26" s="11">
        <v>20</v>
      </c>
      <c r="T26" s="12">
        <v>1</v>
      </c>
      <c r="U26" s="11">
        <v>0</v>
      </c>
      <c r="V26" s="12">
        <v>0</v>
      </c>
      <c r="W26" s="11">
        <v>20</v>
      </c>
      <c r="X26" s="11">
        <v>10</v>
      </c>
      <c r="Y26" s="12">
        <v>0.66666669999999995</v>
      </c>
      <c r="Z26" s="11">
        <v>15</v>
      </c>
      <c r="AA26" s="12">
        <v>0.93333330000000003</v>
      </c>
      <c r="AB26" s="11">
        <v>15</v>
      </c>
      <c r="AC26" s="12">
        <v>1</v>
      </c>
      <c r="AD26" s="11">
        <v>15</v>
      </c>
      <c r="AE26" s="12">
        <v>1</v>
      </c>
      <c r="AF26" s="11">
        <v>0</v>
      </c>
      <c r="AG26" s="12">
        <v>0</v>
      </c>
      <c r="AH26" s="11">
        <v>15</v>
      </c>
      <c r="AI26" s="11">
        <v>10</v>
      </c>
      <c r="AJ26" s="12" t="s">
        <v>29</v>
      </c>
      <c r="AK26" s="11">
        <v>15</v>
      </c>
      <c r="AL26" s="12" t="s">
        <v>29</v>
      </c>
      <c r="AM26" s="11">
        <v>15</v>
      </c>
      <c r="AN26" s="12" t="s">
        <v>29</v>
      </c>
      <c r="AO26" s="11">
        <v>15</v>
      </c>
      <c r="AP26" s="12" t="s">
        <v>29</v>
      </c>
      <c r="AQ26" s="11" t="s">
        <v>29</v>
      </c>
      <c r="AR26" s="12" t="s">
        <v>29</v>
      </c>
      <c r="AS26" s="11">
        <v>20</v>
      </c>
      <c r="AT26" s="11">
        <v>20</v>
      </c>
      <c r="AU26" s="12" t="s">
        <v>29</v>
      </c>
      <c r="AV26" s="11">
        <v>25</v>
      </c>
      <c r="AW26" s="12" t="s">
        <v>29</v>
      </c>
      <c r="AX26" s="11">
        <v>25</v>
      </c>
      <c r="AY26" s="12" t="s">
        <v>29</v>
      </c>
      <c r="AZ26" s="11">
        <v>25</v>
      </c>
      <c r="BA26" s="12" t="s">
        <v>29</v>
      </c>
      <c r="BB26" s="11" t="s">
        <v>29</v>
      </c>
      <c r="BC26" s="12" t="s">
        <v>29</v>
      </c>
      <c r="BD26" s="11">
        <v>25</v>
      </c>
    </row>
    <row r="27" spans="1:56" ht="15" customHeight="1" x14ac:dyDescent="0.2">
      <c r="A27" t="s">
        <v>63</v>
      </c>
      <c r="B27" s="11" t="s">
        <v>29</v>
      </c>
      <c r="C27" s="12" t="s">
        <v>29</v>
      </c>
      <c r="D27" s="11" t="s">
        <v>29</v>
      </c>
      <c r="E27" s="12" t="s">
        <v>29</v>
      </c>
      <c r="F27" s="11" t="s">
        <v>29</v>
      </c>
      <c r="G27" s="12" t="s">
        <v>29</v>
      </c>
      <c r="H27" s="11" t="s">
        <v>29</v>
      </c>
      <c r="I27" s="12" t="s">
        <v>29</v>
      </c>
      <c r="J27" s="11">
        <v>0</v>
      </c>
      <c r="K27" s="12">
        <v>0</v>
      </c>
      <c r="L27" s="11" t="s">
        <v>29</v>
      </c>
      <c r="M27" s="11" t="s">
        <v>29</v>
      </c>
      <c r="N27" s="12" t="s">
        <v>29</v>
      </c>
      <c r="O27" s="11" t="s">
        <v>29</v>
      </c>
      <c r="P27" s="12" t="s">
        <v>29</v>
      </c>
      <c r="Q27" s="11" t="s">
        <v>29</v>
      </c>
      <c r="R27" s="12" t="s">
        <v>29</v>
      </c>
      <c r="S27" s="11" t="s">
        <v>29</v>
      </c>
      <c r="T27" s="12" t="s">
        <v>29</v>
      </c>
      <c r="U27" s="11">
        <v>0</v>
      </c>
      <c r="V27" s="12">
        <v>0</v>
      </c>
      <c r="W27" s="11" t="s">
        <v>29</v>
      </c>
      <c r="X27" s="11" t="s">
        <v>31</v>
      </c>
      <c r="Y27" s="12" t="s">
        <v>31</v>
      </c>
      <c r="Z27" s="11" t="s">
        <v>31</v>
      </c>
      <c r="AA27" s="12" t="s">
        <v>31</v>
      </c>
      <c r="AB27" s="11" t="s">
        <v>31</v>
      </c>
      <c r="AC27" s="12" t="s">
        <v>31</v>
      </c>
      <c r="AD27" s="11" t="s">
        <v>31</v>
      </c>
      <c r="AE27" s="12" t="s">
        <v>31</v>
      </c>
      <c r="AF27" s="11" t="s">
        <v>31</v>
      </c>
      <c r="AG27" s="12" t="s">
        <v>31</v>
      </c>
      <c r="AH27" s="11">
        <v>0</v>
      </c>
      <c r="AI27" s="11" t="s">
        <v>29</v>
      </c>
      <c r="AJ27" s="12" t="s">
        <v>29</v>
      </c>
      <c r="AK27" s="11" t="s">
        <v>29</v>
      </c>
      <c r="AL27" s="12" t="s">
        <v>29</v>
      </c>
      <c r="AM27" s="11" t="s">
        <v>29</v>
      </c>
      <c r="AN27" s="12" t="s">
        <v>29</v>
      </c>
      <c r="AO27" s="11" t="s">
        <v>29</v>
      </c>
      <c r="AP27" s="12" t="s">
        <v>29</v>
      </c>
      <c r="AQ27" s="11">
        <v>10</v>
      </c>
      <c r="AR27" s="12" t="s">
        <v>29</v>
      </c>
      <c r="AS27" s="11">
        <v>10</v>
      </c>
      <c r="AT27" s="11" t="s">
        <v>29</v>
      </c>
      <c r="AU27" s="12" t="s">
        <v>29</v>
      </c>
      <c r="AV27" s="11" t="s">
        <v>29</v>
      </c>
      <c r="AW27" s="12" t="s">
        <v>29</v>
      </c>
      <c r="AX27" s="11" t="s">
        <v>29</v>
      </c>
      <c r="AY27" s="12" t="s">
        <v>29</v>
      </c>
      <c r="AZ27" s="11" t="s">
        <v>29</v>
      </c>
      <c r="BA27" s="12" t="s">
        <v>29</v>
      </c>
      <c r="BB27" s="11" t="s">
        <v>29</v>
      </c>
      <c r="BC27" s="12" t="s">
        <v>29</v>
      </c>
      <c r="BD27" s="11">
        <v>10</v>
      </c>
    </row>
    <row r="28" spans="1:56" ht="15" customHeight="1" x14ac:dyDescent="0.2">
      <c r="A28" t="s">
        <v>79</v>
      </c>
      <c r="B28" s="11">
        <v>1125</v>
      </c>
      <c r="C28" s="12">
        <v>0.34445809999999999</v>
      </c>
      <c r="D28" s="11">
        <v>1840</v>
      </c>
      <c r="E28" s="12">
        <v>0.56399270000000001</v>
      </c>
      <c r="F28" s="11">
        <v>2435</v>
      </c>
      <c r="G28" s="12">
        <v>0.7449479</v>
      </c>
      <c r="H28" s="11">
        <v>2845</v>
      </c>
      <c r="I28" s="12">
        <v>0.87109610000000004</v>
      </c>
      <c r="J28" s="11">
        <v>420</v>
      </c>
      <c r="K28" s="12">
        <v>0.12890389999999999</v>
      </c>
      <c r="L28" s="11">
        <v>3265</v>
      </c>
      <c r="M28" s="11">
        <v>1710</v>
      </c>
      <c r="N28" s="12">
        <v>0.54392110000000005</v>
      </c>
      <c r="O28" s="11">
        <v>2255</v>
      </c>
      <c r="P28" s="12">
        <v>0.71833230000000003</v>
      </c>
      <c r="Q28" s="11">
        <v>2680</v>
      </c>
      <c r="R28" s="12">
        <v>0.85327819999999999</v>
      </c>
      <c r="S28" s="11">
        <v>2880</v>
      </c>
      <c r="T28" s="12">
        <v>0.91629539999999998</v>
      </c>
      <c r="U28" s="11">
        <v>265</v>
      </c>
      <c r="V28" s="12">
        <v>8.3704600000000004E-2</v>
      </c>
      <c r="W28" s="11">
        <v>3140</v>
      </c>
      <c r="X28" s="11">
        <v>1280</v>
      </c>
      <c r="Y28" s="12">
        <v>0.43263370000000001</v>
      </c>
      <c r="Z28" s="11">
        <v>1960</v>
      </c>
      <c r="AA28" s="12">
        <v>0.66384560000000004</v>
      </c>
      <c r="AB28" s="11">
        <v>2590</v>
      </c>
      <c r="AC28" s="12">
        <v>0.87745430000000002</v>
      </c>
      <c r="AD28" s="11">
        <v>2790</v>
      </c>
      <c r="AE28" s="12">
        <v>0.94448209999999999</v>
      </c>
      <c r="AF28" s="11">
        <v>165</v>
      </c>
      <c r="AG28" s="12">
        <v>5.5517900000000002E-2</v>
      </c>
      <c r="AH28" s="11">
        <v>2955</v>
      </c>
      <c r="AI28" s="11">
        <v>1020</v>
      </c>
      <c r="AJ28" s="12">
        <v>0.33203129999999997</v>
      </c>
      <c r="AK28" s="11">
        <v>1670</v>
      </c>
      <c r="AL28" s="12">
        <v>0.54296880000000003</v>
      </c>
      <c r="AM28" s="11">
        <v>2235</v>
      </c>
      <c r="AN28" s="12">
        <v>0.72721349999999996</v>
      </c>
      <c r="AO28" s="11">
        <v>2465</v>
      </c>
      <c r="AP28" s="12">
        <v>0.80273439999999996</v>
      </c>
      <c r="AQ28" s="11">
        <v>605</v>
      </c>
      <c r="AR28" s="12">
        <v>0.19726560000000001</v>
      </c>
      <c r="AS28" s="11">
        <v>3070</v>
      </c>
      <c r="AT28" s="11">
        <v>1000</v>
      </c>
      <c r="AU28" s="12">
        <v>0.32636389999999998</v>
      </c>
      <c r="AV28" s="11">
        <v>1680</v>
      </c>
      <c r="AW28" s="12">
        <v>0.5488402</v>
      </c>
      <c r="AX28" s="11">
        <v>2190</v>
      </c>
      <c r="AY28" s="12">
        <v>0.71610580000000001</v>
      </c>
      <c r="AZ28" s="11">
        <v>2425</v>
      </c>
      <c r="BA28" s="12">
        <v>0.79189810000000005</v>
      </c>
      <c r="BB28" s="11">
        <v>635</v>
      </c>
      <c r="BC28" s="12">
        <v>0.20810190000000001</v>
      </c>
      <c r="BD28" s="11">
        <v>3060</v>
      </c>
    </row>
    <row r="29" spans="1:56" ht="15" customHeight="1" x14ac:dyDescent="0.2">
      <c r="A29" t="s">
        <v>150</v>
      </c>
      <c r="B29" s="11">
        <v>75</v>
      </c>
      <c r="C29" s="12">
        <v>0.42196529999999999</v>
      </c>
      <c r="D29" s="11">
        <v>105</v>
      </c>
      <c r="E29" s="12">
        <v>0.61271679999999995</v>
      </c>
      <c r="F29" s="11">
        <v>130</v>
      </c>
      <c r="G29" s="12">
        <v>0.75722540000000005</v>
      </c>
      <c r="H29" s="11">
        <v>145</v>
      </c>
      <c r="I29" s="12">
        <v>0.84393059999999998</v>
      </c>
      <c r="J29" s="11">
        <v>25</v>
      </c>
      <c r="K29" s="12">
        <v>0.1560694</v>
      </c>
      <c r="L29" s="11">
        <v>175</v>
      </c>
      <c r="M29" s="11">
        <v>95</v>
      </c>
      <c r="N29" s="12">
        <v>0.47</v>
      </c>
      <c r="O29" s="11">
        <v>125</v>
      </c>
      <c r="P29" s="12">
        <v>0.625</v>
      </c>
      <c r="Q29" s="11">
        <v>160</v>
      </c>
      <c r="R29" s="12">
        <v>0.79</v>
      </c>
      <c r="S29" s="11">
        <v>175</v>
      </c>
      <c r="T29" s="12">
        <v>0.875</v>
      </c>
      <c r="U29" s="11">
        <v>25</v>
      </c>
      <c r="V29" s="12">
        <v>0.125</v>
      </c>
      <c r="W29" s="11">
        <v>200</v>
      </c>
      <c r="X29" s="11">
        <v>110</v>
      </c>
      <c r="Y29" s="12">
        <v>0.603352</v>
      </c>
      <c r="Z29" s="11">
        <v>135</v>
      </c>
      <c r="AA29" s="12">
        <v>0.75418989999999997</v>
      </c>
      <c r="AB29" s="11">
        <v>165</v>
      </c>
      <c r="AC29" s="12">
        <v>0.91620109999999999</v>
      </c>
      <c r="AD29" s="11">
        <v>170</v>
      </c>
      <c r="AE29" s="12">
        <v>0.94972069999999997</v>
      </c>
      <c r="AF29" s="11">
        <v>10</v>
      </c>
      <c r="AG29" s="12">
        <v>5.0279299999999999E-2</v>
      </c>
      <c r="AH29" s="11">
        <v>180</v>
      </c>
      <c r="AI29" s="11">
        <v>70</v>
      </c>
      <c r="AJ29" s="12">
        <v>0.36224489999999998</v>
      </c>
      <c r="AK29" s="11">
        <v>100</v>
      </c>
      <c r="AL29" s="12">
        <v>0.50510200000000005</v>
      </c>
      <c r="AM29" s="11">
        <v>145</v>
      </c>
      <c r="AN29" s="12">
        <v>0.73469390000000001</v>
      </c>
      <c r="AO29" s="11">
        <v>160</v>
      </c>
      <c r="AP29" s="12">
        <v>0.82142859999999995</v>
      </c>
      <c r="AQ29" s="11">
        <v>35</v>
      </c>
      <c r="AR29" s="12">
        <v>0.17857139999999999</v>
      </c>
      <c r="AS29" s="11">
        <v>195</v>
      </c>
      <c r="AT29" s="11">
        <v>90</v>
      </c>
      <c r="AU29" s="12">
        <v>0.460733</v>
      </c>
      <c r="AV29" s="11">
        <v>115</v>
      </c>
      <c r="AW29" s="12">
        <v>0.61256540000000004</v>
      </c>
      <c r="AX29" s="11">
        <v>145</v>
      </c>
      <c r="AY29" s="12">
        <v>0.75392669999999995</v>
      </c>
      <c r="AZ29" s="11">
        <v>155</v>
      </c>
      <c r="BA29" s="12">
        <v>0.80104710000000001</v>
      </c>
      <c r="BB29" s="11">
        <v>40</v>
      </c>
      <c r="BC29" s="12">
        <v>0.19895289999999999</v>
      </c>
      <c r="BD29" s="11">
        <v>190</v>
      </c>
    </row>
    <row r="30" spans="1:56" ht="15" customHeight="1" x14ac:dyDescent="0.2">
      <c r="A30" t="s">
        <v>65</v>
      </c>
      <c r="B30" s="11">
        <v>250</v>
      </c>
      <c r="C30" s="12">
        <v>0.26118629999999998</v>
      </c>
      <c r="D30" s="11">
        <v>500</v>
      </c>
      <c r="E30" s="12">
        <v>0.51925080000000001</v>
      </c>
      <c r="F30" s="11">
        <v>710</v>
      </c>
      <c r="G30" s="12">
        <v>0.73881370000000002</v>
      </c>
      <c r="H30" s="11">
        <v>845</v>
      </c>
      <c r="I30" s="12">
        <v>0.87721119999999997</v>
      </c>
      <c r="J30" s="11">
        <v>120</v>
      </c>
      <c r="K30" s="12">
        <v>0.1227888</v>
      </c>
      <c r="L30" s="11">
        <v>960</v>
      </c>
      <c r="M30" s="11">
        <v>340</v>
      </c>
      <c r="N30" s="12">
        <v>0.39906649999999999</v>
      </c>
      <c r="O30" s="11">
        <v>590</v>
      </c>
      <c r="P30" s="12">
        <v>0.68961490000000003</v>
      </c>
      <c r="Q30" s="11">
        <v>780</v>
      </c>
      <c r="R30" s="12">
        <v>0.90781800000000001</v>
      </c>
      <c r="S30" s="11">
        <v>830</v>
      </c>
      <c r="T30" s="12">
        <v>0.96849470000000004</v>
      </c>
      <c r="U30" s="11">
        <v>25</v>
      </c>
      <c r="V30" s="12">
        <v>3.15053E-2</v>
      </c>
      <c r="W30" s="11">
        <v>855</v>
      </c>
      <c r="X30" s="11">
        <v>240</v>
      </c>
      <c r="Y30" s="12">
        <v>0.35051549999999998</v>
      </c>
      <c r="Z30" s="11">
        <v>450</v>
      </c>
      <c r="AA30" s="12">
        <v>0.65979379999999999</v>
      </c>
      <c r="AB30" s="11">
        <v>615</v>
      </c>
      <c r="AC30" s="12">
        <v>0.9027982</v>
      </c>
      <c r="AD30" s="11">
        <v>660</v>
      </c>
      <c r="AE30" s="12">
        <v>0.97201769999999998</v>
      </c>
      <c r="AF30" s="11">
        <v>20</v>
      </c>
      <c r="AG30" s="12">
        <v>2.7982300000000002E-2</v>
      </c>
      <c r="AH30" s="11">
        <v>680</v>
      </c>
      <c r="AI30" s="11">
        <v>135</v>
      </c>
      <c r="AJ30" s="12">
        <v>0.21711569999999999</v>
      </c>
      <c r="AK30" s="11">
        <v>290</v>
      </c>
      <c r="AL30" s="12">
        <v>0.4580032</v>
      </c>
      <c r="AM30" s="11">
        <v>450</v>
      </c>
      <c r="AN30" s="12">
        <v>0.71473850000000005</v>
      </c>
      <c r="AO30" s="11">
        <v>505</v>
      </c>
      <c r="AP30" s="12">
        <v>0.79714739999999995</v>
      </c>
      <c r="AQ30" s="11">
        <v>130</v>
      </c>
      <c r="AR30" s="12">
        <v>0.20285259999999999</v>
      </c>
      <c r="AS30" s="11">
        <v>630</v>
      </c>
      <c r="AT30" s="11">
        <v>125</v>
      </c>
      <c r="AU30" s="12">
        <v>0.1929556</v>
      </c>
      <c r="AV30" s="11">
        <v>310</v>
      </c>
      <c r="AW30" s="12">
        <v>0.4762634</v>
      </c>
      <c r="AX30" s="11">
        <v>485</v>
      </c>
      <c r="AY30" s="12">
        <v>0.74119449999999998</v>
      </c>
      <c r="AZ30" s="11">
        <v>560</v>
      </c>
      <c r="BA30" s="12">
        <v>0.85758040000000002</v>
      </c>
      <c r="BB30" s="11">
        <v>95</v>
      </c>
      <c r="BC30" s="12">
        <v>0.14241960000000001</v>
      </c>
      <c r="BD30" s="11">
        <v>655</v>
      </c>
    </row>
    <row r="31" spans="1:56" ht="15" customHeight="1" x14ac:dyDescent="0.2">
      <c r="A31" t="s">
        <v>66</v>
      </c>
      <c r="B31" s="11">
        <v>870</v>
      </c>
      <c r="C31" s="12">
        <v>0.53341510000000003</v>
      </c>
      <c r="D31" s="11">
        <v>1300</v>
      </c>
      <c r="E31" s="12">
        <v>0.79583079999999995</v>
      </c>
      <c r="F31" s="11">
        <v>1510</v>
      </c>
      <c r="G31" s="12">
        <v>0.92458609999999997</v>
      </c>
      <c r="H31" s="11">
        <v>1590</v>
      </c>
      <c r="I31" s="12">
        <v>0.97424889999999997</v>
      </c>
      <c r="J31" s="11">
        <v>40</v>
      </c>
      <c r="K31" s="12">
        <v>2.5751099999999999E-2</v>
      </c>
      <c r="L31" s="11">
        <v>1630</v>
      </c>
      <c r="M31" s="11">
        <v>1185</v>
      </c>
      <c r="N31" s="12">
        <v>0.68085110000000004</v>
      </c>
      <c r="O31" s="11">
        <v>1530</v>
      </c>
      <c r="P31" s="12">
        <v>0.87924089999999999</v>
      </c>
      <c r="Q31" s="11">
        <v>1700</v>
      </c>
      <c r="R31" s="12">
        <v>0.97642320000000005</v>
      </c>
      <c r="S31" s="11">
        <v>1725</v>
      </c>
      <c r="T31" s="12">
        <v>0.99137439999999999</v>
      </c>
      <c r="U31" s="11">
        <v>15</v>
      </c>
      <c r="V31" s="12">
        <v>8.6256000000000006E-3</v>
      </c>
      <c r="W31" s="11">
        <v>1740</v>
      </c>
      <c r="X31" s="11">
        <v>985</v>
      </c>
      <c r="Y31" s="12">
        <v>0.64482309999999998</v>
      </c>
      <c r="Z31" s="11">
        <v>1330</v>
      </c>
      <c r="AA31" s="12">
        <v>0.87024900000000005</v>
      </c>
      <c r="AB31" s="11">
        <v>1495</v>
      </c>
      <c r="AC31" s="12">
        <v>0.97903010000000001</v>
      </c>
      <c r="AD31" s="11">
        <v>1515</v>
      </c>
      <c r="AE31" s="12">
        <v>0.99344690000000002</v>
      </c>
      <c r="AF31" s="11">
        <v>10</v>
      </c>
      <c r="AG31" s="12">
        <v>6.5531000000000001E-3</v>
      </c>
      <c r="AH31" s="11">
        <v>1525</v>
      </c>
      <c r="AI31" s="11">
        <v>805</v>
      </c>
      <c r="AJ31" s="12">
        <v>0.51306560000000001</v>
      </c>
      <c r="AK31" s="11">
        <v>1205</v>
      </c>
      <c r="AL31" s="12">
        <v>0.76864239999999995</v>
      </c>
      <c r="AM31" s="11">
        <v>1435</v>
      </c>
      <c r="AN31" s="12">
        <v>0.91523259999999995</v>
      </c>
      <c r="AO31" s="11">
        <v>1495</v>
      </c>
      <c r="AP31" s="12">
        <v>0.95411089999999998</v>
      </c>
      <c r="AQ31" s="11">
        <v>70</v>
      </c>
      <c r="AR31" s="12">
        <v>4.5889100000000002E-2</v>
      </c>
      <c r="AS31" s="11">
        <v>1570</v>
      </c>
      <c r="AT31" s="11">
        <v>920</v>
      </c>
      <c r="AU31" s="12">
        <v>0.58598729999999999</v>
      </c>
      <c r="AV31" s="11">
        <v>1275</v>
      </c>
      <c r="AW31" s="12">
        <v>0.81337579999999998</v>
      </c>
      <c r="AX31" s="11">
        <v>1465</v>
      </c>
      <c r="AY31" s="12">
        <v>0.93439490000000003</v>
      </c>
      <c r="AZ31" s="11">
        <v>1510</v>
      </c>
      <c r="BA31" s="12">
        <v>0.96178339999999996</v>
      </c>
      <c r="BB31" s="11">
        <v>60</v>
      </c>
      <c r="BC31" s="12">
        <v>3.8216600000000003E-2</v>
      </c>
      <c r="BD31" s="11">
        <v>1570</v>
      </c>
    </row>
    <row r="32" spans="1:56" ht="15" customHeight="1" x14ac:dyDescent="0.2">
      <c r="A32" t="s">
        <v>67</v>
      </c>
      <c r="B32" s="11">
        <v>10</v>
      </c>
      <c r="C32" s="12">
        <v>0.21818180000000001</v>
      </c>
      <c r="D32" s="11">
        <v>25</v>
      </c>
      <c r="E32" s="12">
        <v>0.47272730000000002</v>
      </c>
      <c r="F32" s="11">
        <v>40</v>
      </c>
      <c r="G32" s="12">
        <v>0.72727269999999999</v>
      </c>
      <c r="H32" s="11">
        <v>50</v>
      </c>
      <c r="I32" s="12">
        <v>0.90909090000000004</v>
      </c>
      <c r="J32" s="11">
        <v>5</v>
      </c>
      <c r="K32" s="12">
        <v>9.0909100000000007E-2</v>
      </c>
      <c r="L32" s="11">
        <v>55</v>
      </c>
      <c r="M32" s="11">
        <v>20</v>
      </c>
      <c r="N32" s="12">
        <v>0.3653846</v>
      </c>
      <c r="O32" s="11">
        <v>30</v>
      </c>
      <c r="P32" s="12">
        <v>0.55769230000000003</v>
      </c>
      <c r="Q32" s="11">
        <v>40</v>
      </c>
      <c r="R32" s="12">
        <v>0.80769230000000003</v>
      </c>
      <c r="S32" s="11">
        <v>45</v>
      </c>
      <c r="T32" s="12">
        <v>0.84615379999999996</v>
      </c>
      <c r="U32" s="11">
        <v>10</v>
      </c>
      <c r="V32" s="12">
        <v>0.15384619999999999</v>
      </c>
      <c r="W32" s="11">
        <v>50</v>
      </c>
      <c r="X32" s="11">
        <v>20</v>
      </c>
      <c r="Y32" s="12">
        <v>0.58064519999999997</v>
      </c>
      <c r="Z32" s="11">
        <v>25</v>
      </c>
      <c r="AA32" s="12">
        <v>0.87096770000000001</v>
      </c>
      <c r="AB32" s="11">
        <v>30</v>
      </c>
      <c r="AC32" s="12">
        <v>1</v>
      </c>
      <c r="AD32" s="11">
        <v>30</v>
      </c>
      <c r="AE32" s="12">
        <v>1</v>
      </c>
      <c r="AF32" s="11">
        <v>0</v>
      </c>
      <c r="AG32" s="12">
        <v>0</v>
      </c>
      <c r="AH32" s="11">
        <v>30</v>
      </c>
      <c r="AI32" s="11" t="s">
        <v>31</v>
      </c>
      <c r="AJ32" s="12" t="s">
        <v>31</v>
      </c>
      <c r="AK32" s="11" t="s">
        <v>31</v>
      </c>
      <c r="AL32" s="12" t="s">
        <v>31</v>
      </c>
      <c r="AM32" s="11" t="s">
        <v>31</v>
      </c>
      <c r="AN32" s="12" t="s">
        <v>31</v>
      </c>
      <c r="AO32" s="11" t="s">
        <v>31</v>
      </c>
      <c r="AP32" s="12" t="s">
        <v>31</v>
      </c>
      <c r="AQ32" s="11" t="s">
        <v>31</v>
      </c>
      <c r="AR32" s="12" t="s">
        <v>31</v>
      </c>
      <c r="AS32" s="11" t="s">
        <v>31</v>
      </c>
      <c r="AT32" s="11" t="s">
        <v>31</v>
      </c>
      <c r="AU32" s="12" t="s">
        <v>31</v>
      </c>
      <c r="AV32" s="11" t="s">
        <v>31</v>
      </c>
      <c r="AW32" s="12" t="s">
        <v>31</v>
      </c>
      <c r="AX32" s="11" t="s">
        <v>31</v>
      </c>
      <c r="AY32" s="12" t="s">
        <v>31</v>
      </c>
      <c r="AZ32" s="11" t="s">
        <v>31</v>
      </c>
      <c r="BA32" s="12" t="s">
        <v>31</v>
      </c>
      <c r="BB32" s="11" t="s">
        <v>31</v>
      </c>
      <c r="BC32" s="12" t="s">
        <v>31</v>
      </c>
      <c r="BD32" s="11" t="s">
        <v>31</v>
      </c>
    </row>
    <row r="33" spans="1:56" ht="15" customHeight="1" x14ac:dyDescent="0.2">
      <c r="A33" t="s">
        <v>151</v>
      </c>
      <c r="B33" s="11" t="s">
        <v>29</v>
      </c>
      <c r="C33" s="12" t="s">
        <v>29</v>
      </c>
      <c r="D33" s="11" t="s">
        <v>29</v>
      </c>
      <c r="E33" s="12" t="s">
        <v>29</v>
      </c>
      <c r="F33" s="11">
        <v>10</v>
      </c>
      <c r="G33" s="12" t="s">
        <v>29</v>
      </c>
      <c r="H33" s="11">
        <v>10</v>
      </c>
      <c r="I33" s="12" t="s">
        <v>29</v>
      </c>
      <c r="J33" s="11">
        <v>0</v>
      </c>
      <c r="K33" s="12">
        <v>0</v>
      </c>
      <c r="L33" s="11">
        <v>10</v>
      </c>
      <c r="M33" s="11">
        <v>10</v>
      </c>
      <c r="N33" s="12">
        <v>0.73333329999999997</v>
      </c>
      <c r="O33" s="11">
        <v>15</v>
      </c>
      <c r="P33" s="12">
        <v>0.93333330000000003</v>
      </c>
      <c r="Q33" s="11">
        <v>15</v>
      </c>
      <c r="R33" s="12">
        <v>1</v>
      </c>
      <c r="S33" s="11">
        <v>15</v>
      </c>
      <c r="T33" s="12">
        <v>1</v>
      </c>
      <c r="U33" s="11">
        <v>0</v>
      </c>
      <c r="V33" s="12">
        <v>0</v>
      </c>
      <c r="W33" s="11">
        <v>15</v>
      </c>
      <c r="X33" s="11">
        <v>15</v>
      </c>
      <c r="Y33" s="12">
        <v>0.66666669999999995</v>
      </c>
      <c r="Z33" s="11">
        <v>20</v>
      </c>
      <c r="AA33" s="12">
        <v>1</v>
      </c>
      <c r="AB33" s="11">
        <v>20</v>
      </c>
      <c r="AC33" s="12">
        <v>1</v>
      </c>
      <c r="AD33" s="11">
        <v>20</v>
      </c>
      <c r="AE33" s="12">
        <v>1</v>
      </c>
      <c r="AF33" s="11">
        <v>0</v>
      </c>
      <c r="AG33" s="12">
        <v>0</v>
      </c>
      <c r="AH33" s="11">
        <v>20</v>
      </c>
      <c r="AI33" s="11" t="s">
        <v>29</v>
      </c>
      <c r="AJ33" s="12" t="s">
        <v>29</v>
      </c>
      <c r="AK33" s="11" t="s">
        <v>29</v>
      </c>
      <c r="AL33" s="12" t="s">
        <v>29</v>
      </c>
      <c r="AM33" s="11" t="s">
        <v>29</v>
      </c>
      <c r="AN33" s="12" t="s">
        <v>29</v>
      </c>
      <c r="AO33" s="11">
        <v>5</v>
      </c>
      <c r="AP33" s="12" t="s">
        <v>29</v>
      </c>
      <c r="AQ33" s="11" t="s">
        <v>29</v>
      </c>
      <c r="AR33" s="12" t="s">
        <v>29</v>
      </c>
      <c r="AS33" s="11">
        <v>5</v>
      </c>
      <c r="AT33" s="11">
        <v>5</v>
      </c>
      <c r="AU33" s="12" t="s">
        <v>29</v>
      </c>
      <c r="AV33" s="11">
        <v>5</v>
      </c>
      <c r="AW33" s="12" t="s">
        <v>29</v>
      </c>
      <c r="AX33" s="11">
        <v>5</v>
      </c>
      <c r="AY33" s="12" t="s">
        <v>29</v>
      </c>
      <c r="AZ33" s="11">
        <v>10</v>
      </c>
      <c r="BA33" s="12" t="s">
        <v>29</v>
      </c>
      <c r="BB33" s="11" t="s">
        <v>29</v>
      </c>
      <c r="BC33" s="12" t="s">
        <v>29</v>
      </c>
      <c r="BD33" s="11">
        <v>10</v>
      </c>
    </row>
    <row r="34" spans="1:56" ht="15" customHeight="1" x14ac:dyDescent="0.2">
      <c r="A34" t="s">
        <v>38</v>
      </c>
      <c r="B34" s="11">
        <v>225</v>
      </c>
      <c r="C34" s="12">
        <v>0.24056089999999999</v>
      </c>
      <c r="D34" s="11">
        <v>470</v>
      </c>
      <c r="E34" s="12">
        <v>0.50916939999999999</v>
      </c>
      <c r="F34" s="11">
        <v>710</v>
      </c>
      <c r="G34" s="12">
        <v>0.76699030000000001</v>
      </c>
      <c r="H34" s="11">
        <v>880</v>
      </c>
      <c r="I34" s="12">
        <v>0.94822010000000001</v>
      </c>
      <c r="J34" s="11">
        <v>50</v>
      </c>
      <c r="K34" s="12">
        <v>5.1779899999999997E-2</v>
      </c>
      <c r="L34" s="11">
        <v>925</v>
      </c>
      <c r="M34" s="11">
        <v>325</v>
      </c>
      <c r="N34" s="12">
        <v>0.45658260000000001</v>
      </c>
      <c r="O34" s="11">
        <v>535</v>
      </c>
      <c r="P34" s="12">
        <v>0.74649860000000001</v>
      </c>
      <c r="Q34" s="11">
        <v>665</v>
      </c>
      <c r="R34" s="12">
        <v>0.93277310000000002</v>
      </c>
      <c r="S34" s="11">
        <v>700</v>
      </c>
      <c r="T34" s="12">
        <v>0.98039220000000005</v>
      </c>
      <c r="U34" s="11">
        <v>15</v>
      </c>
      <c r="V34" s="12">
        <v>1.9607800000000002E-2</v>
      </c>
      <c r="W34" s="11">
        <v>715</v>
      </c>
      <c r="X34" s="11">
        <v>195</v>
      </c>
      <c r="Y34" s="12">
        <v>0.43111110000000002</v>
      </c>
      <c r="Z34" s="11">
        <v>335</v>
      </c>
      <c r="AA34" s="12">
        <v>0.74</v>
      </c>
      <c r="AB34" s="11">
        <v>425</v>
      </c>
      <c r="AC34" s="12">
        <v>0.94444439999999996</v>
      </c>
      <c r="AD34" s="11">
        <v>445</v>
      </c>
      <c r="AE34" s="12">
        <v>0.98666670000000001</v>
      </c>
      <c r="AF34" s="11">
        <v>5</v>
      </c>
      <c r="AG34" s="12">
        <v>1.3333299999999999E-2</v>
      </c>
      <c r="AH34" s="11">
        <v>450</v>
      </c>
      <c r="AI34" s="11">
        <v>95</v>
      </c>
      <c r="AJ34" s="12">
        <v>0.2133333</v>
      </c>
      <c r="AK34" s="11">
        <v>210</v>
      </c>
      <c r="AL34" s="12">
        <v>0.46222220000000003</v>
      </c>
      <c r="AM34" s="11">
        <v>335</v>
      </c>
      <c r="AN34" s="12">
        <v>0.74666670000000002</v>
      </c>
      <c r="AO34" s="11">
        <v>395</v>
      </c>
      <c r="AP34" s="12">
        <v>0.88</v>
      </c>
      <c r="AQ34" s="11">
        <v>55</v>
      </c>
      <c r="AR34" s="12">
        <v>0.12</v>
      </c>
      <c r="AS34" s="11">
        <v>450</v>
      </c>
      <c r="AT34" s="11">
        <v>70</v>
      </c>
      <c r="AU34" s="12">
        <v>0.1832461</v>
      </c>
      <c r="AV34" s="11">
        <v>180</v>
      </c>
      <c r="AW34" s="12">
        <v>0.47120420000000002</v>
      </c>
      <c r="AX34" s="11">
        <v>275</v>
      </c>
      <c r="AY34" s="12">
        <v>0.71727750000000001</v>
      </c>
      <c r="AZ34" s="11">
        <v>325</v>
      </c>
      <c r="BA34" s="12">
        <v>0.85078529999999997</v>
      </c>
      <c r="BB34" s="11">
        <v>55</v>
      </c>
      <c r="BC34" s="12">
        <v>0.14921470000000001</v>
      </c>
      <c r="BD34" s="11">
        <v>380</v>
      </c>
    </row>
    <row r="35" spans="1:56" ht="15" customHeight="1" x14ac:dyDescent="0.2">
      <c r="A35" t="s">
        <v>69</v>
      </c>
      <c r="B35" s="11">
        <v>600</v>
      </c>
      <c r="C35" s="12">
        <v>0.33204630000000002</v>
      </c>
      <c r="D35" s="11">
        <v>1050</v>
      </c>
      <c r="E35" s="12">
        <v>0.57859899999999997</v>
      </c>
      <c r="F35" s="11">
        <v>1435</v>
      </c>
      <c r="G35" s="12">
        <v>0.79040259999999996</v>
      </c>
      <c r="H35" s="11">
        <v>1670</v>
      </c>
      <c r="I35" s="12">
        <v>0.92222839999999995</v>
      </c>
      <c r="J35" s="11">
        <v>140</v>
      </c>
      <c r="K35" s="12">
        <v>7.7771599999999996E-2</v>
      </c>
      <c r="L35" s="11">
        <v>1815</v>
      </c>
      <c r="M35" s="11">
        <v>770</v>
      </c>
      <c r="N35" s="12">
        <v>0.47680889999999998</v>
      </c>
      <c r="O35" s="11">
        <v>1145</v>
      </c>
      <c r="P35" s="12">
        <v>0.70686459999999995</v>
      </c>
      <c r="Q35" s="11">
        <v>1395</v>
      </c>
      <c r="R35" s="12">
        <v>0.8627087</v>
      </c>
      <c r="S35" s="11">
        <v>1525</v>
      </c>
      <c r="T35" s="12">
        <v>0.94186769999999997</v>
      </c>
      <c r="U35" s="11">
        <v>95</v>
      </c>
      <c r="V35" s="12">
        <v>5.8132299999999998E-2</v>
      </c>
      <c r="W35" s="11">
        <v>1615</v>
      </c>
      <c r="X35" s="11">
        <v>660</v>
      </c>
      <c r="Y35" s="12">
        <v>0.46970780000000001</v>
      </c>
      <c r="Z35" s="11">
        <v>1010</v>
      </c>
      <c r="AA35" s="12">
        <v>0.72131149999999999</v>
      </c>
      <c r="AB35" s="11">
        <v>1290</v>
      </c>
      <c r="AC35" s="12">
        <v>0.92017110000000002</v>
      </c>
      <c r="AD35" s="11">
        <v>1365</v>
      </c>
      <c r="AE35" s="12">
        <v>0.97148970000000001</v>
      </c>
      <c r="AF35" s="11">
        <v>40</v>
      </c>
      <c r="AG35" s="12">
        <v>2.8510299999999999E-2</v>
      </c>
      <c r="AH35" s="11">
        <v>1405</v>
      </c>
      <c r="AI35" s="11">
        <v>390</v>
      </c>
      <c r="AJ35" s="12">
        <v>0.27860699999999999</v>
      </c>
      <c r="AK35" s="11">
        <v>775</v>
      </c>
      <c r="AL35" s="12">
        <v>0.55081729999999995</v>
      </c>
      <c r="AM35" s="11">
        <v>1075</v>
      </c>
      <c r="AN35" s="12">
        <v>0.76545839999999998</v>
      </c>
      <c r="AO35" s="11">
        <v>1215</v>
      </c>
      <c r="AP35" s="12">
        <v>0.86425019999999997</v>
      </c>
      <c r="AQ35" s="11">
        <v>190</v>
      </c>
      <c r="AR35" s="12">
        <v>0.1357498</v>
      </c>
      <c r="AS35" s="11">
        <v>1405</v>
      </c>
      <c r="AT35" s="11">
        <v>430</v>
      </c>
      <c r="AU35" s="12">
        <v>0.26770189999999999</v>
      </c>
      <c r="AV35" s="11">
        <v>860</v>
      </c>
      <c r="AW35" s="12">
        <v>0.53354040000000003</v>
      </c>
      <c r="AX35" s="11">
        <v>1240</v>
      </c>
      <c r="AY35" s="12">
        <v>0.77080749999999998</v>
      </c>
      <c r="AZ35" s="11">
        <v>1390</v>
      </c>
      <c r="BA35" s="12">
        <v>0.86211179999999998</v>
      </c>
      <c r="BB35" s="11">
        <v>220</v>
      </c>
      <c r="BC35" s="12">
        <v>0.13788819999999999</v>
      </c>
      <c r="BD35" s="11">
        <v>1610</v>
      </c>
    </row>
    <row r="36" spans="1:56" ht="15" customHeight="1" x14ac:dyDescent="0.2">
      <c r="A36" t="s">
        <v>71</v>
      </c>
      <c r="B36" s="11">
        <v>40</v>
      </c>
      <c r="C36" s="12">
        <v>0.25675680000000001</v>
      </c>
      <c r="D36" s="11">
        <v>75</v>
      </c>
      <c r="E36" s="12">
        <v>0.50675680000000001</v>
      </c>
      <c r="F36" s="11">
        <v>105</v>
      </c>
      <c r="G36" s="12">
        <v>0.71621619999999997</v>
      </c>
      <c r="H36" s="11">
        <v>130</v>
      </c>
      <c r="I36" s="12">
        <v>0.88513509999999995</v>
      </c>
      <c r="J36" s="11">
        <v>15</v>
      </c>
      <c r="K36" s="12">
        <v>0.11486490000000001</v>
      </c>
      <c r="L36" s="11">
        <v>150</v>
      </c>
      <c r="M36" s="11">
        <v>75</v>
      </c>
      <c r="N36" s="12" t="s">
        <v>29</v>
      </c>
      <c r="O36" s="11">
        <v>110</v>
      </c>
      <c r="P36" s="12" t="s">
        <v>29</v>
      </c>
      <c r="Q36" s="11">
        <v>135</v>
      </c>
      <c r="R36" s="12" t="s">
        <v>29</v>
      </c>
      <c r="S36" s="11">
        <v>140</v>
      </c>
      <c r="T36" s="12" t="s">
        <v>29</v>
      </c>
      <c r="U36" s="11" t="s">
        <v>29</v>
      </c>
      <c r="V36" s="12" t="s">
        <v>29</v>
      </c>
      <c r="W36" s="11">
        <v>145</v>
      </c>
      <c r="X36" s="11">
        <v>40</v>
      </c>
      <c r="Y36" s="12">
        <v>0.44705879999999998</v>
      </c>
      <c r="Z36" s="11">
        <v>65</v>
      </c>
      <c r="AA36" s="12">
        <v>0.75294119999999998</v>
      </c>
      <c r="AB36" s="11">
        <v>80</v>
      </c>
      <c r="AC36" s="12">
        <v>0.94117649999999997</v>
      </c>
      <c r="AD36" s="11">
        <v>85</v>
      </c>
      <c r="AE36" s="12">
        <v>1</v>
      </c>
      <c r="AF36" s="11">
        <v>0</v>
      </c>
      <c r="AG36" s="12">
        <v>0</v>
      </c>
      <c r="AH36" s="11">
        <v>85</v>
      </c>
      <c r="AI36" s="11">
        <v>15</v>
      </c>
      <c r="AJ36" s="12">
        <v>0.1584158</v>
      </c>
      <c r="AK36" s="11">
        <v>45</v>
      </c>
      <c r="AL36" s="12">
        <v>0.42574260000000003</v>
      </c>
      <c r="AM36" s="11">
        <v>60</v>
      </c>
      <c r="AN36" s="12">
        <v>0.6138614</v>
      </c>
      <c r="AO36" s="11">
        <v>75</v>
      </c>
      <c r="AP36" s="12">
        <v>0.73267329999999997</v>
      </c>
      <c r="AQ36" s="11">
        <v>25</v>
      </c>
      <c r="AR36" s="12">
        <v>0.26732669999999997</v>
      </c>
      <c r="AS36" s="11">
        <v>100</v>
      </c>
      <c r="AT36" s="11">
        <v>10</v>
      </c>
      <c r="AU36" s="12">
        <v>0.11224489999999999</v>
      </c>
      <c r="AV36" s="11">
        <v>30</v>
      </c>
      <c r="AW36" s="12">
        <v>0.3265306</v>
      </c>
      <c r="AX36" s="11">
        <v>55</v>
      </c>
      <c r="AY36" s="12">
        <v>0.56122450000000002</v>
      </c>
      <c r="AZ36" s="11">
        <v>65</v>
      </c>
      <c r="BA36" s="12">
        <v>0.6734694</v>
      </c>
      <c r="BB36" s="11">
        <v>30</v>
      </c>
      <c r="BC36" s="12">
        <v>0.3265306</v>
      </c>
      <c r="BD36" s="11">
        <v>100</v>
      </c>
    </row>
    <row r="37" spans="1:56" ht="15" customHeight="1" x14ac:dyDescent="0.2">
      <c r="A37" t="s">
        <v>42</v>
      </c>
      <c r="B37" s="11">
        <v>140</v>
      </c>
      <c r="C37" s="12">
        <v>0.3756757</v>
      </c>
      <c r="D37" s="11">
        <v>220</v>
      </c>
      <c r="E37" s="12">
        <v>0.59189190000000003</v>
      </c>
      <c r="F37" s="11">
        <v>295</v>
      </c>
      <c r="G37" s="12">
        <v>0.79189189999999998</v>
      </c>
      <c r="H37" s="11">
        <v>335</v>
      </c>
      <c r="I37" s="12">
        <v>0.91081080000000003</v>
      </c>
      <c r="J37" s="11">
        <v>35</v>
      </c>
      <c r="K37" s="12">
        <v>8.9189199999999996E-2</v>
      </c>
      <c r="L37" s="11">
        <v>370</v>
      </c>
      <c r="M37" s="11">
        <v>205</v>
      </c>
      <c r="N37" s="12">
        <v>0.57464789999999999</v>
      </c>
      <c r="O37" s="11">
        <v>275</v>
      </c>
      <c r="P37" s="12">
        <v>0.77746479999999996</v>
      </c>
      <c r="Q37" s="11">
        <v>325</v>
      </c>
      <c r="R37" s="12">
        <v>0.915493</v>
      </c>
      <c r="S37" s="11">
        <v>340</v>
      </c>
      <c r="T37" s="12">
        <v>0.96338029999999997</v>
      </c>
      <c r="U37" s="11">
        <v>15</v>
      </c>
      <c r="V37" s="12">
        <v>3.6619699999999998E-2</v>
      </c>
      <c r="W37" s="11">
        <v>355</v>
      </c>
      <c r="X37" s="11">
        <v>175</v>
      </c>
      <c r="Y37" s="12" t="s">
        <v>29</v>
      </c>
      <c r="Z37" s="11">
        <v>285</v>
      </c>
      <c r="AA37" s="12" t="s">
        <v>29</v>
      </c>
      <c r="AB37" s="11">
        <v>350</v>
      </c>
      <c r="AC37" s="12" t="s">
        <v>29</v>
      </c>
      <c r="AD37" s="11">
        <v>360</v>
      </c>
      <c r="AE37" s="12" t="s">
        <v>29</v>
      </c>
      <c r="AF37" s="11" t="s">
        <v>29</v>
      </c>
      <c r="AG37" s="12" t="s">
        <v>29</v>
      </c>
      <c r="AH37" s="11">
        <v>360</v>
      </c>
      <c r="AI37" s="11">
        <v>115</v>
      </c>
      <c r="AJ37" s="12">
        <v>0.32132959999999999</v>
      </c>
      <c r="AK37" s="11">
        <v>185</v>
      </c>
      <c r="AL37" s="12">
        <v>0.50692519999999996</v>
      </c>
      <c r="AM37" s="11">
        <v>270</v>
      </c>
      <c r="AN37" s="12">
        <v>0.74515240000000005</v>
      </c>
      <c r="AO37" s="11">
        <v>300</v>
      </c>
      <c r="AP37" s="12">
        <v>0.83379499999999995</v>
      </c>
      <c r="AQ37" s="11">
        <v>60</v>
      </c>
      <c r="AR37" s="12">
        <v>0.16620499999999999</v>
      </c>
      <c r="AS37" s="11">
        <v>360</v>
      </c>
      <c r="AT37" s="11">
        <v>110</v>
      </c>
      <c r="AU37" s="12">
        <v>0.3072626</v>
      </c>
      <c r="AV37" s="11">
        <v>185</v>
      </c>
      <c r="AW37" s="12">
        <v>0.52234639999999999</v>
      </c>
      <c r="AX37" s="11">
        <v>255</v>
      </c>
      <c r="AY37" s="12">
        <v>0.70670390000000005</v>
      </c>
      <c r="AZ37" s="11">
        <v>290</v>
      </c>
      <c r="BA37" s="12">
        <v>0.80726260000000005</v>
      </c>
      <c r="BB37" s="11">
        <v>70</v>
      </c>
      <c r="BC37" s="12">
        <v>0.1927374</v>
      </c>
      <c r="BD37" s="11">
        <v>360</v>
      </c>
    </row>
    <row r="38" spans="1:56" ht="15" customHeight="1" x14ac:dyDescent="0.2">
      <c r="A38" s="23" t="s">
        <v>152</v>
      </c>
      <c r="B38" s="11">
        <v>15</v>
      </c>
      <c r="C38" s="12">
        <v>0.29545450000000001</v>
      </c>
      <c r="D38" s="11">
        <v>25</v>
      </c>
      <c r="E38" s="12">
        <v>0.59090909999999996</v>
      </c>
      <c r="F38" s="11">
        <v>30</v>
      </c>
      <c r="G38" s="12">
        <v>0.68181820000000004</v>
      </c>
      <c r="H38" s="11">
        <v>35</v>
      </c>
      <c r="I38" s="12">
        <v>0.77272730000000001</v>
      </c>
      <c r="J38" s="11">
        <v>10</v>
      </c>
      <c r="K38" s="12">
        <v>0.22727269999999999</v>
      </c>
      <c r="L38" s="11">
        <v>45</v>
      </c>
      <c r="M38" s="11">
        <v>45</v>
      </c>
      <c r="N38" s="12">
        <v>0.58024690000000001</v>
      </c>
      <c r="O38" s="11">
        <v>60</v>
      </c>
      <c r="P38" s="12">
        <v>0.74074070000000003</v>
      </c>
      <c r="Q38" s="11">
        <v>65</v>
      </c>
      <c r="R38" s="12">
        <v>0.82716049999999997</v>
      </c>
      <c r="S38" s="11">
        <v>70</v>
      </c>
      <c r="T38" s="12">
        <v>0.86419749999999995</v>
      </c>
      <c r="U38" s="11">
        <v>10</v>
      </c>
      <c r="V38" s="12">
        <v>0.13580249999999999</v>
      </c>
      <c r="W38" s="11">
        <v>80</v>
      </c>
      <c r="X38" s="24">
        <v>35</v>
      </c>
      <c r="Y38" s="25">
        <v>0.39560440000000002</v>
      </c>
      <c r="Z38" s="24">
        <v>65</v>
      </c>
      <c r="AA38" s="25">
        <v>0.71428570000000002</v>
      </c>
      <c r="AB38" s="24">
        <v>75</v>
      </c>
      <c r="AC38" s="25">
        <v>0.83516480000000004</v>
      </c>
      <c r="AD38" s="24">
        <v>85</v>
      </c>
      <c r="AE38" s="25">
        <v>0.9340659</v>
      </c>
      <c r="AF38" s="24">
        <v>5</v>
      </c>
      <c r="AG38" s="25">
        <v>6.5934099999999995E-2</v>
      </c>
      <c r="AH38" s="24">
        <v>90</v>
      </c>
      <c r="AI38" s="24">
        <v>25</v>
      </c>
      <c r="AJ38" s="25">
        <v>0.23529410000000001</v>
      </c>
      <c r="AK38" s="24">
        <v>55</v>
      </c>
      <c r="AL38" s="25">
        <v>0.52941179999999999</v>
      </c>
      <c r="AM38" s="24">
        <v>75</v>
      </c>
      <c r="AN38" s="25">
        <v>0.73529409999999995</v>
      </c>
      <c r="AO38" s="24">
        <v>80</v>
      </c>
      <c r="AP38" s="25">
        <v>0.77450980000000003</v>
      </c>
      <c r="AQ38" s="24">
        <v>25</v>
      </c>
      <c r="AR38" s="25">
        <v>0.2254902</v>
      </c>
      <c r="AS38" s="24">
        <v>100</v>
      </c>
      <c r="AT38" s="24">
        <v>20</v>
      </c>
      <c r="AU38" s="25">
        <v>0.22826089999999999</v>
      </c>
      <c r="AV38" s="24">
        <v>40</v>
      </c>
      <c r="AW38" s="25">
        <v>0.4456522</v>
      </c>
      <c r="AX38" s="24">
        <v>60</v>
      </c>
      <c r="AY38" s="25">
        <v>0.63043479999999996</v>
      </c>
      <c r="AZ38" s="24">
        <v>65</v>
      </c>
      <c r="BA38" s="25">
        <v>0.72826089999999999</v>
      </c>
      <c r="BB38" s="24">
        <v>25</v>
      </c>
      <c r="BC38" s="25">
        <v>0.27173910000000001</v>
      </c>
      <c r="BD38" s="24">
        <v>90</v>
      </c>
    </row>
    <row r="39" spans="1:56" ht="15" customHeight="1" x14ac:dyDescent="0.2">
      <c r="A39" t="s">
        <v>43</v>
      </c>
      <c r="B39" s="26">
        <v>6930</v>
      </c>
      <c r="C39" s="27">
        <v>0.29571449999999999</v>
      </c>
      <c r="D39" s="26">
        <v>13120</v>
      </c>
      <c r="E39" s="27">
        <v>0.559971</v>
      </c>
      <c r="F39" s="26">
        <v>18545</v>
      </c>
      <c r="G39" s="27">
        <v>0.79161689999999996</v>
      </c>
      <c r="H39" s="26">
        <v>21675</v>
      </c>
      <c r="I39" s="27">
        <v>0.92513230000000002</v>
      </c>
      <c r="J39" s="26">
        <v>1755</v>
      </c>
      <c r="K39" s="27">
        <v>7.4867699999999995E-2</v>
      </c>
      <c r="L39" s="26">
        <v>23430</v>
      </c>
      <c r="M39" s="26">
        <v>10400</v>
      </c>
      <c r="N39" s="27">
        <v>0.4674548</v>
      </c>
      <c r="O39" s="26">
        <v>15825</v>
      </c>
      <c r="P39" s="27">
        <v>0.71140879999999995</v>
      </c>
      <c r="Q39" s="26">
        <v>19755</v>
      </c>
      <c r="R39" s="27">
        <v>0.88793489999999997</v>
      </c>
      <c r="S39" s="26">
        <v>21150</v>
      </c>
      <c r="T39" s="27">
        <v>0.95082259999999996</v>
      </c>
      <c r="U39" s="26">
        <v>1095</v>
      </c>
      <c r="V39" s="27">
        <v>4.9177400000000003E-2</v>
      </c>
      <c r="W39" s="26">
        <v>22245</v>
      </c>
      <c r="X39" s="11">
        <v>7965</v>
      </c>
      <c r="Y39" s="12">
        <v>0.4172997</v>
      </c>
      <c r="Z39" s="11">
        <v>13520</v>
      </c>
      <c r="AA39" s="12">
        <v>0.70833550000000001</v>
      </c>
      <c r="AB39" s="11">
        <v>17550</v>
      </c>
      <c r="AC39" s="12">
        <v>0.91957880000000003</v>
      </c>
      <c r="AD39" s="11">
        <v>18570</v>
      </c>
      <c r="AE39" s="12">
        <v>0.97291349999999999</v>
      </c>
      <c r="AF39" s="11">
        <v>515</v>
      </c>
      <c r="AG39" s="12">
        <v>2.7086499999999999E-2</v>
      </c>
      <c r="AH39" s="11">
        <v>19085</v>
      </c>
      <c r="AI39" s="11">
        <v>5280</v>
      </c>
      <c r="AJ39" s="12">
        <v>0.27320250000000001</v>
      </c>
      <c r="AK39" s="11">
        <v>10115</v>
      </c>
      <c r="AL39" s="12">
        <v>0.52368130000000002</v>
      </c>
      <c r="AM39" s="11">
        <v>14845</v>
      </c>
      <c r="AN39" s="12">
        <v>0.76851800000000003</v>
      </c>
      <c r="AO39" s="11">
        <v>16630</v>
      </c>
      <c r="AP39" s="12">
        <v>0.86086240000000003</v>
      </c>
      <c r="AQ39" s="11">
        <v>2690</v>
      </c>
      <c r="AR39" s="12">
        <v>0.1391376</v>
      </c>
      <c r="AS39" s="11">
        <v>19320</v>
      </c>
      <c r="AT39" s="11">
        <v>5665</v>
      </c>
      <c r="AU39" s="12">
        <v>0.28238760000000002</v>
      </c>
      <c r="AV39" s="11">
        <v>10880</v>
      </c>
      <c r="AW39" s="12">
        <v>0.54263490000000003</v>
      </c>
      <c r="AX39" s="11">
        <v>15650</v>
      </c>
      <c r="AY39" s="12">
        <v>0.78049270000000004</v>
      </c>
      <c r="AZ39" s="11">
        <v>17450</v>
      </c>
      <c r="BA39" s="12">
        <v>0.87025030000000003</v>
      </c>
      <c r="BB39" s="11">
        <v>2600</v>
      </c>
      <c r="BC39" s="12">
        <v>0.1297497</v>
      </c>
      <c r="BD39" s="11">
        <v>20055</v>
      </c>
    </row>
    <row r="40" spans="1:5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
  <sheetViews>
    <sheetView workbookViewId="0"/>
  </sheetViews>
  <sheetFormatPr defaultColWidth="11.5546875" defaultRowHeight="15.6" x14ac:dyDescent="0.2"/>
  <cols>
    <col min="1" max="1" width="45" customWidth="1"/>
    <col min="2" max="2" width="20.33203125" style="28" bestFit="1" customWidth="1"/>
    <col min="3" max="3" width="24.77734375" style="12" bestFit="1" customWidth="1"/>
    <col min="4" max="4" width="19.88671875" style="28" bestFit="1" customWidth="1"/>
    <col min="5" max="5" width="24.33203125" style="12" bestFit="1" customWidth="1"/>
    <col min="6" max="6" width="19.33203125" style="28" bestFit="1" customWidth="1"/>
    <col min="7" max="7" width="23.6640625" style="12" bestFit="1" customWidth="1"/>
    <col min="8" max="8" width="11.21875" style="28" bestFit="1" customWidth="1"/>
    <col min="9" max="9" width="20.33203125" style="28" bestFit="1" customWidth="1"/>
    <col min="10" max="10" width="24.77734375" style="12" bestFit="1" customWidth="1"/>
    <col min="11" max="11" width="19.88671875" style="28" bestFit="1" customWidth="1"/>
    <col min="12" max="12" width="24.33203125" style="12" bestFit="1" customWidth="1"/>
    <col min="13" max="13" width="19.33203125" style="28" bestFit="1" customWidth="1"/>
    <col min="14" max="14" width="23.6640625" style="12" bestFit="1" customWidth="1"/>
    <col min="15" max="15" width="11.21875" style="28" bestFit="1" customWidth="1"/>
    <col min="16" max="16" width="20.33203125" style="28" bestFit="1" customWidth="1"/>
    <col min="17" max="17" width="24.77734375" style="12" bestFit="1" customWidth="1"/>
    <col min="18" max="18" width="19.88671875" style="28" bestFit="1" customWidth="1"/>
    <col min="19" max="19" width="24.33203125" style="12" bestFit="1" customWidth="1"/>
    <col min="20" max="20" width="19.33203125" style="28" bestFit="1" customWidth="1"/>
    <col min="21" max="21" width="23.6640625" style="12" bestFit="1" customWidth="1"/>
    <col min="22" max="22" width="11.21875" style="28" bestFit="1" customWidth="1"/>
    <col min="23" max="23" width="20.33203125" style="28" bestFit="1" customWidth="1"/>
    <col min="24" max="24" width="24.77734375" style="12" bestFit="1" customWidth="1"/>
    <col min="25" max="25" width="19.88671875" style="28" bestFit="1" customWidth="1"/>
    <col min="26" max="26" width="24.33203125" style="12" bestFit="1" customWidth="1"/>
    <col min="27" max="27" width="19.33203125" style="28" bestFit="1" customWidth="1"/>
    <col min="28" max="28" width="23.6640625" style="12" bestFit="1" customWidth="1"/>
    <col min="29" max="29" width="11.21875" style="28" bestFit="1" customWidth="1"/>
    <col min="30" max="30" width="20.33203125" style="28" bestFit="1" customWidth="1"/>
    <col min="31" max="31" width="24.77734375" style="12" bestFit="1" customWidth="1"/>
    <col min="32" max="32" width="19.88671875" style="28" bestFit="1" customWidth="1"/>
    <col min="33" max="33" width="24.33203125" style="12" bestFit="1" customWidth="1"/>
    <col min="34" max="34" width="19.33203125" style="28" bestFit="1" customWidth="1"/>
    <col min="35" max="35" width="23.6640625" style="12" bestFit="1" customWidth="1"/>
    <col min="36" max="36" width="11.21875" style="28" bestFit="1" customWidth="1"/>
    <col min="37" max="37" width="11.5546875" customWidth="1"/>
  </cols>
  <sheetData>
    <row r="1" spans="1:36" ht="35.1" customHeight="1" x14ac:dyDescent="0.2">
      <c r="A1" s="8" t="s">
        <v>153</v>
      </c>
    </row>
    <row r="2" spans="1:36" ht="17.45" customHeight="1" x14ac:dyDescent="0.2">
      <c r="A2" s="13" t="s">
        <v>7</v>
      </c>
    </row>
    <row r="3" spans="1:36" s="22" customFormat="1" ht="15" customHeight="1" x14ac:dyDescent="0.25">
      <c r="A3" s="19" t="s">
        <v>8</v>
      </c>
      <c r="B3" s="19" t="s">
        <v>154</v>
      </c>
      <c r="C3" s="21" t="s">
        <v>155</v>
      </c>
      <c r="D3" s="19" t="s">
        <v>156</v>
      </c>
      <c r="E3" s="21" t="s">
        <v>157</v>
      </c>
      <c r="F3" s="19" t="s">
        <v>92</v>
      </c>
      <c r="G3" s="21" t="s">
        <v>93</v>
      </c>
      <c r="H3" s="19" t="s">
        <v>11</v>
      </c>
      <c r="I3" s="19" t="s">
        <v>158</v>
      </c>
      <c r="J3" s="21" t="s">
        <v>159</v>
      </c>
      <c r="K3" s="19" t="s">
        <v>160</v>
      </c>
      <c r="L3" s="21" t="s">
        <v>161</v>
      </c>
      <c r="M3" s="19" t="s">
        <v>102</v>
      </c>
      <c r="N3" s="21" t="s">
        <v>103</v>
      </c>
      <c r="O3" s="19" t="s">
        <v>14</v>
      </c>
      <c r="P3" s="19" t="s">
        <v>162</v>
      </c>
      <c r="Q3" s="21" t="s">
        <v>163</v>
      </c>
      <c r="R3" s="19" t="s">
        <v>164</v>
      </c>
      <c r="S3" s="21" t="s">
        <v>165</v>
      </c>
      <c r="T3" s="19" t="s">
        <v>112</v>
      </c>
      <c r="U3" s="21" t="s">
        <v>113</v>
      </c>
      <c r="V3" s="19" t="s">
        <v>17</v>
      </c>
      <c r="W3" s="19" t="s">
        <v>166</v>
      </c>
      <c r="X3" s="21" t="s">
        <v>167</v>
      </c>
      <c r="Y3" s="19" t="s">
        <v>168</v>
      </c>
      <c r="Z3" s="21" t="s">
        <v>169</v>
      </c>
      <c r="AA3" s="19" t="s">
        <v>122</v>
      </c>
      <c r="AB3" s="21" t="s">
        <v>123</v>
      </c>
      <c r="AC3" s="19" t="s">
        <v>20</v>
      </c>
      <c r="AD3" s="19" t="s">
        <v>170</v>
      </c>
      <c r="AE3" s="21" t="s">
        <v>171</v>
      </c>
      <c r="AF3" s="19" t="s">
        <v>172</v>
      </c>
      <c r="AG3" s="21" t="s">
        <v>173</v>
      </c>
      <c r="AH3" s="19" t="s">
        <v>132</v>
      </c>
      <c r="AI3" s="21" t="s">
        <v>133</v>
      </c>
      <c r="AJ3" s="19" t="s">
        <v>23</v>
      </c>
    </row>
    <row r="4" spans="1:36" ht="15" customHeight="1" x14ac:dyDescent="0.2">
      <c r="A4" t="s">
        <v>174</v>
      </c>
      <c r="B4" s="28" t="s">
        <v>29</v>
      </c>
      <c r="C4" s="12" t="s">
        <v>29</v>
      </c>
      <c r="D4" s="28">
        <v>5</v>
      </c>
      <c r="E4" s="12" t="s">
        <v>29</v>
      </c>
      <c r="F4" s="28" t="s">
        <v>29</v>
      </c>
      <c r="G4" s="12" t="s">
        <v>29</v>
      </c>
      <c r="H4" s="28">
        <v>10</v>
      </c>
      <c r="I4" s="28">
        <v>10</v>
      </c>
      <c r="J4" s="12">
        <v>0.8</v>
      </c>
      <c r="K4" s="28">
        <v>10</v>
      </c>
      <c r="L4" s="12">
        <v>1</v>
      </c>
      <c r="M4" s="28">
        <v>0</v>
      </c>
      <c r="N4" s="12">
        <v>0</v>
      </c>
      <c r="O4" s="28">
        <v>10</v>
      </c>
      <c r="P4" s="28" t="s">
        <v>29</v>
      </c>
      <c r="Q4" s="12" t="s">
        <v>29</v>
      </c>
      <c r="R4" s="28" t="s">
        <v>29</v>
      </c>
      <c r="S4" s="12" t="s">
        <v>29</v>
      </c>
      <c r="T4" s="28" t="s">
        <v>29</v>
      </c>
      <c r="U4" s="12" t="s">
        <v>29</v>
      </c>
      <c r="V4" s="28">
        <v>5</v>
      </c>
      <c r="W4" s="28" t="s">
        <v>29</v>
      </c>
      <c r="X4" s="12" t="s">
        <v>29</v>
      </c>
      <c r="Y4" s="28">
        <v>10</v>
      </c>
      <c r="Z4" s="12" t="s">
        <v>29</v>
      </c>
      <c r="AA4" s="28" t="s">
        <v>29</v>
      </c>
      <c r="AB4" s="12" t="s">
        <v>29</v>
      </c>
      <c r="AC4" s="28">
        <v>10</v>
      </c>
      <c r="AD4" s="28" t="s">
        <v>29</v>
      </c>
      <c r="AE4" s="12" t="s">
        <v>29</v>
      </c>
      <c r="AF4" s="28">
        <v>5</v>
      </c>
      <c r="AG4" s="12" t="s">
        <v>29</v>
      </c>
      <c r="AH4" s="28" t="s">
        <v>29</v>
      </c>
      <c r="AI4" s="12" t="s">
        <v>29</v>
      </c>
      <c r="AJ4" s="28">
        <v>5</v>
      </c>
    </row>
    <row r="5" spans="1:36" ht="15" customHeight="1" x14ac:dyDescent="0.2">
      <c r="A5" t="s">
        <v>175</v>
      </c>
      <c r="B5" s="28" t="s">
        <v>29</v>
      </c>
      <c r="C5" s="12" t="s">
        <v>29</v>
      </c>
      <c r="D5" s="28">
        <v>5</v>
      </c>
      <c r="E5" s="12" t="s">
        <v>29</v>
      </c>
      <c r="F5" s="28">
        <v>20</v>
      </c>
      <c r="G5" s="12" t="s">
        <v>29</v>
      </c>
      <c r="H5" s="28">
        <v>30</v>
      </c>
      <c r="I5" s="28">
        <v>15</v>
      </c>
      <c r="J5" s="12" t="s">
        <v>29</v>
      </c>
      <c r="K5" s="28">
        <v>15</v>
      </c>
      <c r="L5" s="12" t="s">
        <v>29</v>
      </c>
      <c r="M5" s="28" t="s">
        <v>29</v>
      </c>
      <c r="N5" s="12" t="s">
        <v>29</v>
      </c>
      <c r="O5" s="28">
        <v>15</v>
      </c>
      <c r="P5" s="28">
        <v>10</v>
      </c>
      <c r="Q5" s="12">
        <v>0.61111110000000002</v>
      </c>
      <c r="R5" s="28">
        <v>10</v>
      </c>
      <c r="S5" s="12">
        <v>0.66666669999999995</v>
      </c>
      <c r="T5" s="28">
        <v>5</v>
      </c>
      <c r="U5" s="12">
        <v>0.3333333</v>
      </c>
      <c r="V5" s="28">
        <v>20</v>
      </c>
      <c r="W5" s="28">
        <v>5</v>
      </c>
      <c r="X5" s="12">
        <v>0.24137929999999999</v>
      </c>
      <c r="Y5" s="28">
        <v>15</v>
      </c>
      <c r="Z5" s="12">
        <v>0.48275859999999998</v>
      </c>
      <c r="AA5" s="28">
        <v>15</v>
      </c>
      <c r="AB5" s="12">
        <v>0.51724139999999996</v>
      </c>
      <c r="AC5" s="28">
        <v>30</v>
      </c>
      <c r="AD5" s="28">
        <v>10</v>
      </c>
      <c r="AE5" s="12">
        <v>0.43478260000000002</v>
      </c>
      <c r="AF5" s="28">
        <v>15</v>
      </c>
      <c r="AG5" s="12">
        <v>0.65217389999999997</v>
      </c>
      <c r="AH5" s="28">
        <v>10</v>
      </c>
      <c r="AI5" s="12">
        <v>0.34782610000000003</v>
      </c>
      <c r="AJ5" s="28">
        <v>25</v>
      </c>
    </row>
    <row r="6" spans="1:36" ht="15" customHeight="1" x14ac:dyDescent="0.2">
      <c r="A6" t="s">
        <v>72</v>
      </c>
      <c r="B6" s="28">
        <v>60</v>
      </c>
      <c r="C6" s="12">
        <v>0.56730769999999997</v>
      </c>
      <c r="D6" s="28">
        <v>90</v>
      </c>
      <c r="E6" s="12">
        <v>0.86538459999999995</v>
      </c>
      <c r="F6" s="28">
        <v>15</v>
      </c>
      <c r="G6" s="12">
        <v>0.1346154</v>
      </c>
      <c r="H6" s="28">
        <v>105</v>
      </c>
      <c r="I6" s="28">
        <v>55</v>
      </c>
      <c r="J6" s="12">
        <v>0.60869569999999995</v>
      </c>
      <c r="K6" s="28">
        <v>85</v>
      </c>
      <c r="L6" s="12">
        <v>0.90217389999999997</v>
      </c>
      <c r="M6" s="28">
        <v>10</v>
      </c>
      <c r="N6" s="12">
        <v>9.7826099999999999E-2</v>
      </c>
      <c r="O6" s="28">
        <v>90</v>
      </c>
      <c r="P6" s="28">
        <v>60</v>
      </c>
      <c r="Q6" s="12">
        <v>0.56310680000000002</v>
      </c>
      <c r="R6" s="28">
        <v>95</v>
      </c>
      <c r="S6" s="12">
        <v>0.91262140000000003</v>
      </c>
      <c r="T6" s="28">
        <v>10</v>
      </c>
      <c r="U6" s="12">
        <v>8.7378600000000001E-2</v>
      </c>
      <c r="V6" s="28">
        <v>105</v>
      </c>
      <c r="W6" s="28">
        <v>35</v>
      </c>
      <c r="X6" s="12">
        <v>0.34259260000000002</v>
      </c>
      <c r="Y6" s="28">
        <v>80</v>
      </c>
      <c r="Z6" s="12">
        <v>0.72222220000000004</v>
      </c>
      <c r="AA6" s="28">
        <v>30</v>
      </c>
      <c r="AB6" s="12">
        <v>0.27777780000000002</v>
      </c>
      <c r="AC6" s="28">
        <v>110</v>
      </c>
      <c r="AD6" s="28">
        <v>50</v>
      </c>
      <c r="AE6" s="12">
        <v>0.45714290000000002</v>
      </c>
      <c r="AF6" s="28">
        <v>85</v>
      </c>
      <c r="AG6" s="12">
        <v>0.79047619999999996</v>
      </c>
      <c r="AH6" s="28">
        <v>20</v>
      </c>
      <c r="AI6" s="12">
        <v>0.20952380000000001</v>
      </c>
      <c r="AJ6" s="28">
        <v>105</v>
      </c>
    </row>
    <row r="7" spans="1:36" ht="15" customHeight="1" x14ac:dyDescent="0.2">
      <c r="A7" s="23" t="s">
        <v>176</v>
      </c>
      <c r="B7" s="29" t="s">
        <v>29</v>
      </c>
      <c r="C7" s="25" t="s">
        <v>29</v>
      </c>
      <c r="D7" s="29">
        <v>5</v>
      </c>
      <c r="E7" s="25" t="s">
        <v>29</v>
      </c>
      <c r="F7" s="29">
        <v>5</v>
      </c>
      <c r="G7" s="25" t="s">
        <v>29</v>
      </c>
      <c r="H7" s="29">
        <v>10</v>
      </c>
      <c r="I7" s="29">
        <v>10</v>
      </c>
      <c r="J7" s="25" t="s">
        <v>29</v>
      </c>
      <c r="K7" s="29">
        <v>15</v>
      </c>
      <c r="L7" s="25" t="s">
        <v>29</v>
      </c>
      <c r="M7" s="29" t="s">
        <v>29</v>
      </c>
      <c r="N7" s="25" t="s">
        <v>29</v>
      </c>
      <c r="O7" s="29">
        <v>20</v>
      </c>
      <c r="P7" s="29">
        <v>10</v>
      </c>
      <c r="Q7" s="25">
        <v>0.4210526</v>
      </c>
      <c r="R7" s="29">
        <v>15</v>
      </c>
      <c r="S7" s="25">
        <v>0.73684210000000006</v>
      </c>
      <c r="T7" s="29">
        <v>5</v>
      </c>
      <c r="U7" s="25">
        <v>0.2631579</v>
      </c>
      <c r="V7" s="29">
        <v>20</v>
      </c>
      <c r="W7" s="29" t="s">
        <v>29</v>
      </c>
      <c r="X7" s="25" t="s">
        <v>29</v>
      </c>
      <c r="Y7" s="29">
        <v>5</v>
      </c>
      <c r="Z7" s="25" t="s">
        <v>29</v>
      </c>
      <c r="AA7" s="29" t="s">
        <v>29</v>
      </c>
      <c r="AB7" s="25" t="s">
        <v>29</v>
      </c>
      <c r="AC7" s="29">
        <v>5</v>
      </c>
      <c r="AD7" s="29">
        <v>5</v>
      </c>
      <c r="AE7" s="25" t="s">
        <v>29</v>
      </c>
      <c r="AF7" s="29">
        <v>10</v>
      </c>
      <c r="AG7" s="25" t="s">
        <v>29</v>
      </c>
      <c r="AH7" s="29" t="s">
        <v>29</v>
      </c>
      <c r="AI7" s="25" t="s">
        <v>29</v>
      </c>
      <c r="AJ7" s="29">
        <v>15</v>
      </c>
    </row>
    <row r="8" spans="1:36" ht="15" customHeight="1" x14ac:dyDescent="0.2">
      <c r="A8" t="s">
        <v>43</v>
      </c>
      <c r="B8" s="28">
        <v>70</v>
      </c>
      <c r="C8" s="12">
        <v>0.4539474</v>
      </c>
      <c r="D8" s="28">
        <v>110</v>
      </c>
      <c r="E8" s="12">
        <v>0.71710529999999995</v>
      </c>
      <c r="F8" s="28">
        <v>45</v>
      </c>
      <c r="G8" s="12">
        <v>0.2828947</v>
      </c>
      <c r="H8" s="28">
        <v>150</v>
      </c>
      <c r="I8" s="28">
        <v>85</v>
      </c>
      <c r="J8" s="12">
        <v>0.62589930000000005</v>
      </c>
      <c r="K8" s="28">
        <v>125</v>
      </c>
      <c r="L8" s="12">
        <v>0.90647480000000002</v>
      </c>
      <c r="M8" s="28">
        <v>15</v>
      </c>
      <c r="N8" s="12">
        <v>9.3525200000000003E-2</v>
      </c>
      <c r="O8" s="28">
        <v>140</v>
      </c>
      <c r="P8" s="28">
        <v>80</v>
      </c>
      <c r="Q8" s="12">
        <v>0.54482759999999997</v>
      </c>
      <c r="R8" s="28">
        <v>125</v>
      </c>
      <c r="S8" s="12">
        <v>0.85517240000000005</v>
      </c>
      <c r="T8" s="28">
        <v>20</v>
      </c>
      <c r="U8" s="12">
        <v>0.1448276</v>
      </c>
      <c r="V8" s="28">
        <v>145</v>
      </c>
      <c r="W8" s="28">
        <v>50</v>
      </c>
      <c r="X8" s="12">
        <v>0.32679740000000002</v>
      </c>
      <c r="Y8" s="28">
        <v>105</v>
      </c>
      <c r="Z8" s="12">
        <v>0.68627450000000001</v>
      </c>
      <c r="AA8" s="28">
        <v>50</v>
      </c>
      <c r="AB8" s="12">
        <v>0.31372549999999999</v>
      </c>
      <c r="AC8" s="28">
        <v>155</v>
      </c>
      <c r="AD8" s="28">
        <v>65</v>
      </c>
      <c r="AE8" s="12">
        <v>0.44370860000000001</v>
      </c>
      <c r="AF8" s="28">
        <v>115</v>
      </c>
      <c r="AG8" s="12">
        <v>0.76821189999999995</v>
      </c>
      <c r="AH8" s="28">
        <v>35</v>
      </c>
      <c r="AI8" s="12">
        <v>0.2317881</v>
      </c>
      <c r="AJ8" s="28">
        <v>150</v>
      </c>
    </row>
    <row r="9" spans="1:36" ht="15" customHeight="1" x14ac:dyDescent="0.2"/>
    <row r="10" spans="1:36" ht="15" customHeight="1" x14ac:dyDescent="0.2"/>
    <row r="11" spans="1:36" ht="15" customHeight="1" x14ac:dyDescent="0.2"/>
    <row r="12" spans="1:36" ht="15" customHeight="1" x14ac:dyDescent="0.2"/>
    <row r="13" spans="1:36" ht="15" customHeight="1" x14ac:dyDescent="0.2"/>
    <row r="14" spans="1:36" ht="15" customHeight="1" x14ac:dyDescent="0.2"/>
    <row r="15" spans="1:3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workbookViewId="0"/>
  </sheetViews>
  <sheetFormatPr defaultColWidth="11.5546875" defaultRowHeight="15" x14ac:dyDescent="0.2"/>
  <cols>
    <col min="1" max="1" width="7.44140625" customWidth="1"/>
    <col min="2" max="2" width="45" customWidth="1"/>
    <col min="3" max="3" width="18.5546875" style="11" bestFit="1" customWidth="1"/>
    <col min="4" max="4" width="22.88671875" style="28" bestFit="1" customWidth="1"/>
    <col min="5" max="5" width="11.21875" style="11" bestFit="1" customWidth="1"/>
    <col min="6" max="6" width="18.5546875" style="11" bestFit="1" customWidth="1"/>
    <col min="7" max="7" width="22.88671875" style="28" bestFit="1" customWidth="1"/>
    <col min="8" max="8" width="11.21875" style="11" bestFit="1" customWidth="1"/>
    <col min="9" max="9" width="18.5546875" style="11" bestFit="1" customWidth="1"/>
    <col min="10" max="10" width="22.88671875" style="28" bestFit="1" customWidth="1"/>
    <col min="11" max="11" width="11.21875" style="11" bestFit="1" customWidth="1"/>
    <col min="12" max="12" width="18.5546875" style="11" bestFit="1" customWidth="1"/>
    <col min="13" max="13" width="22.88671875" style="28" bestFit="1" customWidth="1"/>
    <col min="14" max="14" width="11.21875" style="11" bestFit="1" customWidth="1"/>
    <col min="15" max="15" width="18.5546875" style="11" bestFit="1" customWidth="1"/>
    <col min="16" max="16" width="22.88671875" style="28" bestFit="1" customWidth="1"/>
    <col min="17" max="17" width="11.21875" style="11" bestFit="1" customWidth="1"/>
    <col min="18" max="18" width="11.5546875" customWidth="1"/>
  </cols>
  <sheetData>
    <row r="1" spans="1:17" ht="35.1" customHeight="1" x14ac:dyDescent="0.2">
      <c r="A1" s="8" t="s">
        <v>177</v>
      </c>
      <c r="B1" s="8"/>
    </row>
    <row r="2" spans="1:17" ht="17.45" customHeight="1" x14ac:dyDescent="0.2">
      <c r="A2" s="13" t="s">
        <v>7</v>
      </c>
      <c r="B2" s="8"/>
    </row>
    <row r="3" spans="1:17" s="22" customFormat="1" ht="15" customHeight="1" x14ac:dyDescent="0.25">
      <c r="A3" s="19" t="s">
        <v>178</v>
      </c>
      <c r="B3" s="19" t="s">
        <v>8</v>
      </c>
      <c r="C3" s="20" t="s">
        <v>9</v>
      </c>
      <c r="D3" s="19" t="s">
        <v>10</v>
      </c>
      <c r="E3" s="20" t="s">
        <v>11</v>
      </c>
      <c r="F3" s="20" t="s">
        <v>12</v>
      </c>
      <c r="G3" s="19" t="s">
        <v>13</v>
      </c>
      <c r="H3" s="20" t="s">
        <v>14</v>
      </c>
      <c r="I3" s="20" t="s">
        <v>15</v>
      </c>
      <c r="J3" s="19" t="s">
        <v>16</v>
      </c>
      <c r="K3" s="20" t="s">
        <v>17</v>
      </c>
      <c r="L3" s="20" t="s">
        <v>18</v>
      </c>
      <c r="M3" s="19" t="s">
        <v>19</v>
      </c>
      <c r="N3" s="20" t="s">
        <v>20</v>
      </c>
      <c r="O3" s="20" t="s">
        <v>21</v>
      </c>
      <c r="P3" s="19" t="s">
        <v>22</v>
      </c>
      <c r="Q3" s="20" t="s">
        <v>23</v>
      </c>
    </row>
    <row r="4" spans="1:17" ht="15" customHeight="1" x14ac:dyDescent="0.2">
      <c r="A4" s="22" t="s">
        <v>179</v>
      </c>
      <c r="B4" t="s">
        <v>180</v>
      </c>
      <c r="C4" s="11">
        <v>5</v>
      </c>
      <c r="D4" s="12">
        <v>1</v>
      </c>
      <c r="E4" s="11">
        <v>5</v>
      </c>
      <c r="F4" s="11">
        <v>5</v>
      </c>
      <c r="G4" s="12">
        <v>1</v>
      </c>
      <c r="H4" s="11">
        <v>5</v>
      </c>
      <c r="I4" s="11" t="s">
        <v>29</v>
      </c>
      <c r="J4" s="12" t="s">
        <v>29</v>
      </c>
      <c r="K4" s="11" t="s">
        <v>29</v>
      </c>
      <c r="L4" s="11" t="s">
        <v>31</v>
      </c>
      <c r="M4" s="12" t="s">
        <v>31</v>
      </c>
      <c r="N4" s="11">
        <v>0</v>
      </c>
      <c r="O4" s="11">
        <v>5</v>
      </c>
      <c r="P4" s="12">
        <v>1</v>
      </c>
      <c r="Q4" s="11">
        <v>5</v>
      </c>
    </row>
    <row r="5" spans="1:17" ht="15" customHeight="1" x14ac:dyDescent="0.2">
      <c r="A5" s="22" t="s">
        <v>181</v>
      </c>
      <c r="B5" t="s">
        <v>182</v>
      </c>
      <c r="C5" s="11">
        <v>1035</v>
      </c>
      <c r="D5" s="12">
        <v>0.7338538</v>
      </c>
      <c r="E5" s="11">
        <v>1410</v>
      </c>
      <c r="F5" s="11">
        <v>1040</v>
      </c>
      <c r="G5" s="12">
        <v>0.7683198</v>
      </c>
      <c r="H5" s="11">
        <v>1350</v>
      </c>
      <c r="I5" s="11">
        <v>1095</v>
      </c>
      <c r="J5" s="12">
        <v>0.8381902</v>
      </c>
      <c r="K5" s="11">
        <v>1305</v>
      </c>
      <c r="L5" s="11">
        <v>875</v>
      </c>
      <c r="M5" s="12">
        <v>0.76219510000000001</v>
      </c>
      <c r="N5" s="11">
        <v>1150</v>
      </c>
      <c r="O5" s="11">
        <v>875</v>
      </c>
      <c r="P5" s="12">
        <v>0.8115135</v>
      </c>
      <c r="Q5" s="11">
        <v>1075</v>
      </c>
    </row>
    <row r="6" spans="1:17" ht="15" customHeight="1" x14ac:dyDescent="0.2">
      <c r="A6" s="22" t="s">
        <v>183</v>
      </c>
      <c r="B6" t="s">
        <v>184</v>
      </c>
      <c r="C6" s="11">
        <v>7070</v>
      </c>
      <c r="D6" s="12">
        <v>0.82128749999999995</v>
      </c>
      <c r="E6" s="11">
        <v>8605</v>
      </c>
      <c r="F6" s="11">
        <v>6610</v>
      </c>
      <c r="G6" s="12">
        <v>0.81920689999999996</v>
      </c>
      <c r="H6" s="11">
        <v>8070</v>
      </c>
      <c r="I6" s="11">
        <v>6550</v>
      </c>
      <c r="J6" s="12">
        <v>0.89982139999999999</v>
      </c>
      <c r="K6" s="11">
        <v>7275</v>
      </c>
      <c r="L6" s="11">
        <v>4685</v>
      </c>
      <c r="M6" s="12">
        <v>0.85094409999999998</v>
      </c>
      <c r="N6" s="11">
        <v>5510</v>
      </c>
      <c r="O6" s="11">
        <v>3850</v>
      </c>
      <c r="P6" s="12">
        <v>0.89592550000000004</v>
      </c>
      <c r="Q6" s="11">
        <v>4295</v>
      </c>
    </row>
    <row r="7" spans="1:17" ht="15" customHeight="1" x14ac:dyDescent="0.2">
      <c r="A7" s="30" t="s">
        <v>185</v>
      </c>
      <c r="B7" s="23" t="s">
        <v>186</v>
      </c>
      <c r="C7" s="24">
        <v>15</v>
      </c>
      <c r="D7" s="25">
        <v>0.78947369999999994</v>
      </c>
      <c r="E7" s="24">
        <v>20</v>
      </c>
      <c r="F7" s="24">
        <v>45</v>
      </c>
      <c r="G7" s="25">
        <v>1</v>
      </c>
      <c r="H7" s="24">
        <v>45</v>
      </c>
      <c r="I7" s="24" t="s">
        <v>31</v>
      </c>
      <c r="J7" s="25" t="s">
        <v>31</v>
      </c>
      <c r="K7" s="24">
        <v>0</v>
      </c>
      <c r="L7" s="24" t="s">
        <v>31</v>
      </c>
      <c r="M7" s="25" t="s">
        <v>31</v>
      </c>
      <c r="N7" s="24">
        <v>0</v>
      </c>
      <c r="O7" s="24" t="s">
        <v>31</v>
      </c>
      <c r="P7" s="25" t="s">
        <v>31</v>
      </c>
      <c r="Q7" s="24">
        <v>0</v>
      </c>
    </row>
    <row r="8" spans="1:17" ht="15" customHeight="1" x14ac:dyDescent="0.2">
      <c r="A8" s="22" t="s">
        <v>179</v>
      </c>
      <c r="B8" t="s">
        <v>187</v>
      </c>
      <c r="C8" s="11">
        <v>5</v>
      </c>
      <c r="D8" s="12">
        <v>1</v>
      </c>
      <c r="E8" s="11">
        <v>5</v>
      </c>
      <c r="F8" s="11">
        <v>5</v>
      </c>
      <c r="G8" s="12">
        <v>1</v>
      </c>
      <c r="H8" s="11">
        <v>5</v>
      </c>
      <c r="I8" s="11" t="s">
        <v>29</v>
      </c>
      <c r="J8" s="12" t="s">
        <v>29</v>
      </c>
      <c r="K8" s="11" t="s">
        <v>29</v>
      </c>
      <c r="L8" s="11" t="s">
        <v>31</v>
      </c>
      <c r="M8" s="12" t="s">
        <v>31</v>
      </c>
      <c r="N8" s="11">
        <v>0</v>
      </c>
      <c r="O8" s="11">
        <v>5</v>
      </c>
      <c r="P8" s="12">
        <v>1</v>
      </c>
      <c r="Q8" s="11">
        <v>5</v>
      </c>
    </row>
    <row r="9" spans="1:17" ht="15" customHeight="1" x14ac:dyDescent="0.2">
      <c r="A9" s="22" t="s">
        <v>181</v>
      </c>
      <c r="B9" t="s">
        <v>188</v>
      </c>
      <c r="C9" s="11">
        <v>60</v>
      </c>
      <c r="D9" s="12">
        <v>0.87878789999999996</v>
      </c>
      <c r="E9" s="11">
        <v>65</v>
      </c>
      <c r="F9" s="11">
        <v>30</v>
      </c>
      <c r="G9" s="12">
        <v>0.90625</v>
      </c>
      <c r="H9" s="11">
        <v>30</v>
      </c>
      <c r="I9" s="11">
        <v>10</v>
      </c>
      <c r="J9" s="12">
        <v>0.45454549999999999</v>
      </c>
      <c r="K9" s="11">
        <v>20</v>
      </c>
      <c r="L9" s="11">
        <v>30</v>
      </c>
      <c r="M9" s="12">
        <v>0.96551719999999996</v>
      </c>
      <c r="N9" s="11">
        <v>30</v>
      </c>
      <c r="O9" s="11">
        <v>30</v>
      </c>
      <c r="P9" s="12">
        <v>0.81578949999999995</v>
      </c>
      <c r="Q9" s="11">
        <v>40</v>
      </c>
    </row>
    <row r="10" spans="1:17" ht="15" customHeight="1" x14ac:dyDescent="0.2">
      <c r="A10" s="22" t="s">
        <v>181</v>
      </c>
      <c r="B10" t="s">
        <v>189</v>
      </c>
      <c r="C10" s="11" t="s">
        <v>31</v>
      </c>
      <c r="D10" s="12" t="s">
        <v>31</v>
      </c>
      <c r="E10" s="11" t="s">
        <v>31</v>
      </c>
      <c r="F10" s="11" t="s">
        <v>31</v>
      </c>
      <c r="G10" s="12" t="s">
        <v>31</v>
      </c>
      <c r="H10" s="11" t="s">
        <v>31</v>
      </c>
      <c r="I10" s="11">
        <v>105</v>
      </c>
      <c r="J10" s="12">
        <v>0.91379310000000002</v>
      </c>
      <c r="K10" s="11">
        <v>115</v>
      </c>
      <c r="L10" s="11">
        <v>80</v>
      </c>
      <c r="M10" s="12">
        <v>0.62790699999999999</v>
      </c>
      <c r="N10" s="11">
        <v>130</v>
      </c>
      <c r="O10" s="11">
        <v>75</v>
      </c>
      <c r="P10" s="12">
        <v>0.78723399999999999</v>
      </c>
      <c r="Q10" s="11">
        <v>95</v>
      </c>
    </row>
    <row r="11" spans="1:17" ht="15" customHeight="1" x14ac:dyDescent="0.2">
      <c r="A11" s="22" t="s">
        <v>181</v>
      </c>
      <c r="B11" t="s">
        <v>190</v>
      </c>
      <c r="C11" s="11">
        <v>10</v>
      </c>
      <c r="D11" s="12">
        <v>1</v>
      </c>
      <c r="E11" s="11">
        <v>10</v>
      </c>
      <c r="F11" s="11">
        <v>5</v>
      </c>
      <c r="G11" s="12">
        <v>1</v>
      </c>
      <c r="H11" s="11">
        <v>5</v>
      </c>
      <c r="I11" s="11" t="s">
        <v>31</v>
      </c>
      <c r="J11" s="12" t="s">
        <v>31</v>
      </c>
      <c r="K11" s="11">
        <v>0</v>
      </c>
      <c r="L11" s="11">
        <v>10</v>
      </c>
      <c r="M11" s="12">
        <v>1</v>
      </c>
      <c r="N11" s="11">
        <v>10</v>
      </c>
      <c r="O11" s="11">
        <v>5</v>
      </c>
      <c r="P11" s="12">
        <v>1</v>
      </c>
      <c r="Q11" s="11">
        <v>5</v>
      </c>
    </row>
    <row r="12" spans="1:17" ht="15" customHeight="1" x14ac:dyDescent="0.2">
      <c r="A12" s="22" t="s">
        <v>181</v>
      </c>
      <c r="B12" t="s">
        <v>191</v>
      </c>
      <c r="C12" s="11" t="s">
        <v>31</v>
      </c>
      <c r="D12" s="12" t="s">
        <v>31</v>
      </c>
      <c r="E12" s="11" t="s">
        <v>31</v>
      </c>
      <c r="F12" s="11" t="s">
        <v>31</v>
      </c>
      <c r="G12" s="12" t="s">
        <v>31</v>
      </c>
      <c r="H12" s="11" t="s">
        <v>31</v>
      </c>
      <c r="I12" s="11">
        <v>45</v>
      </c>
      <c r="J12" s="12">
        <v>0.89583330000000005</v>
      </c>
      <c r="K12" s="11">
        <v>50</v>
      </c>
      <c r="L12" s="11">
        <v>50</v>
      </c>
      <c r="M12" s="12">
        <v>0.68493150000000003</v>
      </c>
      <c r="N12" s="11">
        <v>75</v>
      </c>
      <c r="O12" s="11">
        <v>195</v>
      </c>
      <c r="P12" s="12">
        <v>0.78225809999999996</v>
      </c>
      <c r="Q12" s="11">
        <v>250</v>
      </c>
    </row>
    <row r="13" spans="1:17" ht="15" customHeight="1" x14ac:dyDescent="0.2">
      <c r="A13" s="22" t="s">
        <v>181</v>
      </c>
      <c r="B13" t="s">
        <v>192</v>
      </c>
      <c r="C13" s="11">
        <v>195</v>
      </c>
      <c r="D13" s="12">
        <v>0.75384620000000002</v>
      </c>
      <c r="E13" s="11">
        <v>260</v>
      </c>
      <c r="F13" s="11">
        <v>260</v>
      </c>
      <c r="G13" s="12">
        <v>0.74212029999999995</v>
      </c>
      <c r="H13" s="11">
        <v>350</v>
      </c>
      <c r="I13" s="11">
        <v>115</v>
      </c>
      <c r="J13" s="12">
        <v>0.78472220000000004</v>
      </c>
      <c r="K13" s="11">
        <v>145</v>
      </c>
      <c r="L13" s="11">
        <v>140</v>
      </c>
      <c r="M13" s="12">
        <v>0.74731179999999997</v>
      </c>
      <c r="N13" s="11">
        <v>185</v>
      </c>
      <c r="O13" s="11" t="s">
        <v>31</v>
      </c>
      <c r="P13" s="12" t="s">
        <v>31</v>
      </c>
      <c r="Q13" s="11">
        <v>0</v>
      </c>
    </row>
    <row r="14" spans="1:17" ht="15" customHeight="1" x14ac:dyDescent="0.2">
      <c r="A14" s="22" t="s">
        <v>181</v>
      </c>
      <c r="B14" t="s">
        <v>193</v>
      </c>
      <c r="C14" s="11">
        <v>20</v>
      </c>
      <c r="D14" s="12">
        <v>0.88</v>
      </c>
      <c r="E14" s="11">
        <v>25</v>
      </c>
      <c r="F14" s="11">
        <v>0</v>
      </c>
      <c r="G14" s="12">
        <v>0</v>
      </c>
      <c r="H14" s="11" t="s">
        <v>29</v>
      </c>
      <c r="I14" s="11">
        <v>5</v>
      </c>
      <c r="J14" s="12">
        <v>0.875</v>
      </c>
      <c r="K14" s="11">
        <v>10</v>
      </c>
      <c r="L14" s="11">
        <v>5</v>
      </c>
      <c r="M14" s="12">
        <v>0.45454549999999999</v>
      </c>
      <c r="N14" s="11">
        <v>10</v>
      </c>
      <c r="O14" s="11">
        <v>15</v>
      </c>
      <c r="P14" s="12">
        <v>1</v>
      </c>
      <c r="Q14" s="11">
        <v>15</v>
      </c>
    </row>
    <row r="15" spans="1:17" ht="15" customHeight="1" x14ac:dyDescent="0.2">
      <c r="A15" s="22" t="s">
        <v>181</v>
      </c>
      <c r="B15" t="s">
        <v>194</v>
      </c>
      <c r="C15" s="11">
        <v>40</v>
      </c>
      <c r="D15" s="12">
        <v>0.93181820000000004</v>
      </c>
      <c r="E15" s="11">
        <v>45</v>
      </c>
      <c r="F15" s="11">
        <v>55</v>
      </c>
      <c r="G15" s="12">
        <v>0.98214290000000004</v>
      </c>
      <c r="H15" s="11">
        <v>55</v>
      </c>
      <c r="I15" s="11">
        <v>105</v>
      </c>
      <c r="J15" s="12">
        <v>0.97222220000000004</v>
      </c>
      <c r="K15" s="11">
        <v>110</v>
      </c>
      <c r="L15" s="11">
        <v>70</v>
      </c>
      <c r="M15" s="12">
        <v>0.84146339999999997</v>
      </c>
      <c r="N15" s="11">
        <v>80</v>
      </c>
      <c r="O15" s="11">
        <v>75</v>
      </c>
      <c r="P15" s="12">
        <v>0.92405060000000006</v>
      </c>
      <c r="Q15" s="11">
        <v>80</v>
      </c>
    </row>
    <row r="16" spans="1:17" ht="15" customHeight="1" x14ac:dyDescent="0.2">
      <c r="A16" s="22" t="s">
        <v>181</v>
      </c>
      <c r="B16" t="s">
        <v>195</v>
      </c>
      <c r="C16" s="11">
        <v>50</v>
      </c>
      <c r="D16" s="12">
        <v>0.72463770000000005</v>
      </c>
      <c r="E16" s="11">
        <v>70</v>
      </c>
      <c r="F16" s="11">
        <v>35</v>
      </c>
      <c r="G16" s="12">
        <v>0.86046509999999998</v>
      </c>
      <c r="H16" s="11">
        <v>45</v>
      </c>
      <c r="I16" s="11">
        <v>10</v>
      </c>
      <c r="J16" s="12">
        <v>0.42307689999999998</v>
      </c>
      <c r="K16" s="11">
        <v>25</v>
      </c>
      <c r="L16" s="11">
        <v>35</v>
      </c>
      <c r="M16" s="12">
        <v>0.87179490000000004</v>
      </c>
      <c r="N16" s="11">
        <v>40</v>
      </c>
      <c r="O16" s="11">
        <v>15</v>
      </c>
      <c r="P16" s="12">
        <v>0.51515149999999998</v>
      </c>
      <c r="Q16" s="11">
        <v>35</v>
      </c>
    </row>
    <row r="17" spans="1:17" ht="15" customHeight="1" x14ac:dyDescent="0.2">
      <c r="A17" s="22" t="s">
        <v>181</v>
      </c>
      <c r="B17" t="s">
        <v>196</v>
      </c>
      <c r="C17" s="11">
        <v>35</v>
      </c>
      <c r="D17" s="12">
        <v>0.55000000000000004</v>
      </c>
      <c r="E17" s="11">
        <v>60</v>
      </c>
      <c r="F17" s="11">
        <v>25</v>
      </c>
      <c r="G17" s="12">
        <v>0.5</v>
      </c>
      <c r="H17" s="11">
        <v>50</v>
      </c>
      <c r="I17" s="11" t="s">
        <v>29</v>
      </c>
      <c r="J17" s="12" t="s">
        <v>29</v>
      </c>
      <c r="K17" s="11" t="s">
        <v>29</v>
      </c>
      <c r="L17" s="11">
        <v>20</v>
      </c>
      <c r="M17" s="12">
        <v>1</v>
      </c>
      <c r="N17" s="11">
        <v>20</v>
      </c>
      <c r="O17" s="11" t="s">
        <v>29</v>
      </c>
      <c r="P17" s="12" t="s">
        <v>29</v>
      </c>
      <c r="Q17" s="11" t="s">
        <v>29</v>
      </c>
    </row>
    <row r="18" spans="1:17" ht="15" customHeight="1" x14ac:dyDescent="0.2">
      <c r="A18" s="22" t="s">
        <v>181</v>
      </c>
      <c r="B18" t="s">
        <v>197</v>
      </c>
      <c r="C18" s="11">
        <v>140</v>
      </c>
      <c r="D18" s="12">
        <v>0.74866310000000003</v>
      </c>
      <c r="E18" s="11">
        <v>185</v>
      </c>
      <c r="F18" s="11">
        <v>110</v>
      </c>
      <c r="G18" s="12">
        <v>0.8671875</v>
      </c>
      <c r="H18" s="11">
        <v>130</v>
      </c>
      <c r="I18" s="11">
        <v>115</v>
      </c>
      <c r="J18" s="12">
        <v>0.93442619999999998</v>
      </c>
      <c r="K18" s="11">
        <v>120</v>
      </c>
      <c r="L18" s="11">
        <v>130</v>
      </c>
      <c r="M18" s="12">
        <v>0.92753620000000003</v>
      </c>
      <c r="N18" s="11">
        <v>140</v>
      </c>
      <c r="O18" s="11">
        <v>115</v>
      </c>
      <c r="P18" s="12">
        <v>0.92125979999999996</v>
      </c>
      <c r="Q18" s="11">
        <v>125</v>
      </c>
    </row>
    <row r="19" spans="1:17" ht="15" customHeight="1" x14ac:dyDescent="0.2">
      <c r="A19" s="22" t="s">
        <v>181</v>
      </c>
      <c r="B19" t="s">
        <v>198</v>
      </c>
      <c r="C19" s="11">
        <v>50</v>
      </c>
      <c r="D19" s="12">
        <v>0.68493150000000003</v>
      </c>
      <c r="E19" s="11">
        <v>75</v>
      </c>
      <c r="F19" s="11">
        <v>60</v>
      </c>
      <c r="G19" s="12">
        <v>0.84931509999999999</v>
      </c>
      <c r="H19" s="11">
        <v>75</v>
      </c>
      <c r="I19" s="11">
        <v>35</v>
      </c>
      <c r="J19" s="12">
        <v>0.78260870000000005</v>
      </c>
      <c r="K19" s="11">
        <v>45</v>
      </c>
      <c r="L19" s="11">
        <v>30</v>
      </c>
      <c r="M19" s="12">
        <v>0.76315789999999994</v>
      </c>
      <c r="N19" s="11">
        <v>40</v>
      </c>
      <c r="O19" s="11">
        <v>25</v>
      </c>
      <c r="P19" s="12">
        <v>0.83333330000000005</v>
      </c>
      <c r="Q19" s="11">
        <v>30</v>
      </c>
    </row>
    <row r="20" spans="1:17" ht="15" customHeight="1" x14ac:dyDescent="0.2">
      <c r="A20" s="22" t="s">
        <v>181</v>
      </c>
      <c r="B20" t="s">
        <v>199</v>
      </c>
      <c r="C20" s="11">
        <v>285</v>
      </c>
      <c r="D20" s="12">
        <v>0.65068490000000001</v>
      </c>
      <c r="E20" s="11">
        <v>440</v>
      </c>
      <c r="F20" s="11">
        <v>330</v>
      </c>
      <c r="G20" s="12">
        <v>0.68828449999999997</v>
      </c>
      <c r="H20" s="11">
        <v>480</v>
      </c>
      <c r="I20" s="11">
        <v>410</v>
      </c>
      <c r="J20" s="12">
        <v>0.79038459999999999</v>
      </c>
      <c r="K20" s="11">
        <v>520</v>
      </c>
      <c r="L20" s="11">
        <v>190</v>
      </c>
      <c r="M20" s="12">
        <v>0.68327400000000005</v>
      </c>
      <c r="N20" s="11">
        <v>280</v>
      </c>
      <c r="O20" s="11">
        <v>210</v>
      </c>
      <c r="P20" s="12">
        <v>0.71864410000000001</v>
      </c>
      <c r="Q20" s="11">
        <v>295</v>
      </c>
    </row>
    <row r="21" spans="1:17" ht="15" customHeight="1" x14ac:dyDescent="0.2">
      <c r="A21" s="22" t="s">
        <v>181</v>
      </c>
      <c r="B21" t="s">
        <v>200</v>
      </c>
      <c r="C21" s="11">
        <v>150</v>
      </c>
      <c r="D21" s="12">
        <v>0.84180790000000005</v>
      </c>
      <c r="E21" s="11">
        <v>175</v>
      </c>
      <c r="F21" s="11">
        <v>125</v>
      </c>
      <c r="G21" s="12">
        <v>0.92592589999999997</v>
      </c>
      <c r="H21" s="11">
        <v>135</v>
      </c>
      <c r="I21" s="11">
        <v>135</v>
      </c>
      <c r="J21" s="12">
        <v>0.95035460000000005</v>
      </c>
      <c r="K21" s="11">
        <v>140</v>
      </c>
      <c r="L21" s="11">
        <v>85</v>
      </c>
      <c r="M21" s="12">
        <v>0.79816509999999996</v>
      </c>
      <c r="N21" s="11">
        <v>110</v>
      </c>
      <c r="O21" s="11">
        <v>105</v>
      </c>
      <c r="P21" s="12">
        <v>0.98165139999999995</v>
      </c>
      <c r="Q21" s="11">
        <v>110</v>
      </c>
    </row>
    <row r="22" spans="1:17" ht="15" customHeight="1" x14ac:dyDescent="0.2">
      <c r="A22" s="22" t="s">
        <v>183</v>
      </c>
      <c r="B22" t="s">
        <v>189</v>
      </c>
      <c r="C22" s="11" t="s">
        <v>31</v>
      </c>
      <c r="D22" s="12" t="s">
        <v>31</v>
      </c>
      <c r="E22" s="11" t="s">
        <v>31</v>
      </c>
      <c r="F22" s="11" t="s">
        <v>31</v>
      </c>
      <c r="G22" s="12" t="s">
        <v>31</v>
      </c>
      <c r="H22" s="11" t="s">
        <v>31</v>
      </c>
      <c r="I22" s="11">
        <v>85</v>
      </c>
      <c r="J22" s="12">
        <v>0.93548390000000003</v>
      </c>
      <c r="K22" s="11">
        <v>95</v>
      </c>
      <c r="L22" s="11">
        <v>35</v>
      </c>
      <c r="M22" s="12">
        <v>0.9428571</v>
      </c>
      <c r="N22" s="11">
        <v>35</v>
      </c>
      <c r="O22" s="11">
        <v>50</v>
      </c>
      <c r="P22" s="12">
        <v>0.94117649999999997</v>
      </c>
      <c r="Q22" s="11">
        <v>50</v>
      </c>
    </row>
    <row r="23" spans="1:17" ht="15" customHeight="1" x14ac:dyDescent="0.2">
      <c r="A23" s="22" t="s">
        <v>183</v>
      </c>
      <c r="B23" t="s">
        <v>201</v>
      </c>
      <c r="C23" s="11">
        <v>390</v>
      </c>
      <c r="D23" s="12">
        <v>0.82627119999999998</v>
      </c>
      <c r="E23" s="11">
        <v>470</v>
      </c>
      <c r="F23" s="11">
        <v>360</v>
      </c>
      <c r="G23" s="12">
        <v>0.85308059999999997</v>
      </c>
      <c r="H23" s="11">
        <v>420</v>
      </c>
      <c r="I23" s="11">
        <v>375</v>
      </c>
      <c r="J23" s="12">
        <v>0.90821260000000004</v>
      </c>
      <c r="K23" s="11">
        <v>415</v>
      </c>
      <c r="L23" s="11">
        <v>435</v>
      </c>
      <c r="M23" s="12">
        <v>0.87298390000000003</v>
      </c>
      <c r="N23" s="11">
        <v>495</v>
      </c>
      <c r="O23" s="11">
        <v>450</v>
      </c>
      <c r="P23" s="12">
        <v>0.87234040000000002</v>
      </c>
      <c r="Q23" s="11">
        <v>515</v>
      </c>
    </row>
    <row r="24" spans="1:17" ht="15" customHeight="1" x14ac:dyDescent="0.2">
      <c r="A24" s="22" t="s">
        <v>183</v>
      </c>
      <c r="B24" t="s">
        <v>191</v>
      </c>
      <c r="C24" s="11" t="s">
        <v>31</v>
      </c>
      <c r="D24" s="12" t="s">
        <v>31</v>
      </c>
      <c r="E24" s="11" t="s">
        <v>31</v>
      </c>
      <c r="F24" s="11" t="s">
        <v>31</v>
      </c>
      <c r="G24" s="12" t="s">
        <v>31</v>
      </c>
      <c r="H24" s="11" t="s">
        <v>31</v>
      </c>
      <c r="I24" s="11">
        <v>135</v>
      </c>
      <c r="J24" s="12">
        <v>0.99270069999999999</v>
      </c>
      <c r="K24" s="11">
        <v>135</v>
      </c>
      <c r="L24" s="11">
        <v>260</v>
      </c>
      <c r="M24" s="12">
        <v>0.79754599999999998</v>
      </c>
      <c r="N24" s="11">
        <v>325</v>
      </c>
      <c r="O24" s="11">
        <v>520</v>
      </c>
      <c r="P24" s="12">
        <v>0.88006759999999995</v>
      </c>
      <c r="Q24" s="11">
        <v>590</v>
      </c>
    </row>
    <row r="25" spans="1:17" ht="15" customHeight="1" x14ac:dyDescent="0.2">
      <c r="A25" s="22" t="s">
        <v>183</v>
      </c>
      <c r="B25" t="s">
        <v>192</v>
      </c>
      <c r="C25" s="11">
        <v>1125</v>
      </c>
      <c r="D25" s="12">
        <v>0.82116789999999995</v>
      </c>
      <c r="E25" s="11">
        <v>1370</v>
      </c>
      <c r="F25" s="11">
        <v>920</v>
      </c>
      <c r="G25" s="12">
        <v>0.82495510000000005</v>
      </c>
      <c r="H25" s="11">
        <v>1115</v>
      </c>
      <c r="I25" s="11">
        <v>760</v>
      </c>
      <c r="J25" s="12">
        <v>0.8922717</v>
      </c>
      <c r="K25" s="11">
        <v>855</v>
      </c>
      <c r="L25" s="11">
        <v>425</v>
      </c>
      <c r="M25" s="12">
        <v>0.93377480000000002</v>
      </c>
      <c r="N25" s="11">
        <v>455</v>
      </c>
      <c r="O25" s="11" t="s">
        <v>31</v>
      </c>
      <c r="P25" s="12" t="s">
        <v>31</v>
      </c>
      <c r="Q25" s="11">
        <v>0</v>
      </c>
    </row>
    <row r="26" spans="1:17" ht="15" customHeight="1" x14ac:dyDescent="0.2">
      <c r="A26" s="22" t="s">
        <v>183</v>
      </c>
      <c r="B26" t="s">
        <v>202</v>
      </c>
      <c r="C26" s="11">
        <v>85</v>
      </c>
      <c r="D26" s="12">
        <v>0.92222219999999999</v>
      </c>
      <c r="E26" s="11">
        <v>90</v>
      </c>
      <c r="F26" s="11">
        <v>105</v>
      </c>
      <c r="G26" s="12">
        <v>0.97169810000000001</v>
      </c>
      <c r="H26" s="11">
        <v>105</v>
      </c>
      <c r="I26" s="11">
        <v>40</v>
      </c>
      <c r="J26" s="12">
        <v>0.7843137</v>
      </c>
      <c r="K26" s="11">
        <v>50</v>
      </c>
      <c r="L26" s="11">
        <v>35</v>
      </c>
      <c r="M26" s="12">
        <v>0.8139535</v>
      </c>
      <c r="N26" s="11">
        <v>45</v>
      </c>
      <c r="O26" s="11">
        <v>35</v>
      </c>
      <c r="P26" s="12">
        <v>0.9736842</v>
      </c>
      <c r="Q26" s="11">
        <v>40</v>
      </c>
    </row>
    <row r="27" spans="1:17" ht="15" customHeight="1" x14ac:dyDescent="0.2">
      <c r="A27" s="22" t="s">
        <v>183</v>
      </c>
      <c r="B27" t="s">
        <v>193</v>
      </c>
      <c r="C27" s="11">
        <v>240</v>
      </c>
      <c r="D27" s="12">
        <v>0.87956199999999995</v>
      </c>
      <c r="E27" s="11">
        <v>275</v>
      </c>
      <c r="F27" s="11">
        <v>130</v>
      </c>
      <c r="G27" s="12">
        <v>0.86842109999999995</v>
      </c>
      <c r="H27" s="11">
        <v>150</v>
      </c>
      <c r="I27" s="11">
        <v>195</v>
      </c>
      <c r="J27" s="12">
        <v>0.93809520000000002</v>
      </c>
      <c r="K27" s="11">
        <v>210</v>
      </c>
      <c r="L27" s="11">
        <v>165</v>
      </c>
      <c r="M27" s="12">
        <v>0.93258430000000003</v>
      </c>
      <c r="N27" s="11">
        <v>180</v>
      </c>
      <c r="O27" s="11">
        <v>95</v>
      </c>
      <c r="P27" s="12">
        <v>0.88679249999999998</v>
      </c>
      <c r="Q27" s="11">
        <v>105</v>
      </c>
    </row>
    <row r="28" spans="1:17" ht="15" customHeight="1" x14ac:dyDescent="0.2">
      <c r="A28" s="22" t="s">
        <v>183</v>
      </c>
      <c r="B28" t="s">
        <v>203</v>
      </c>
      <c r="C28" s="11">
        <v>15</v>
      </c>
      <c r="D28" s="12">
        <v>0.58620689999999998</v>
      </c>
      <c r="E28" s="11">
        <v>30</v>
      </c>
      <c r="F28" s="11">
        <v>20</v>
      </c>
      <c r="G28" s="12">
        <v>1</v>
      </c>
      <c r="H28" s="11">
        <v>20</v>
      </c>
      <c r="I28" s="11" t="s">
        <v>29</v>
      </c>
      <c r="J28" s="12" t="s">
        <v>29</v>
      </c>
      <c r="K28" s="11" t="s">
        <v>29</v>
      </c>
      <c r="L28" s="11">
        <v>25</v>
      </c>
      <c r="M28" s="12">
        <v>0.79411759999999998</v>
      </c>
      <c r="N28" s="11">
        <v>35</v>
      </c>
      <c r="O28" s="11">
        <v>10</v>
      </c>
      <c r="P28" s="12">
        <v>0.90909090000000004</v>
      </c>
      <c r="Q28" s="11">
        <v>10</v>
      </c>
    </row>
    <row r="29" spans="1:17" ht="15" customHeight="1" x14ac:dyDescent="0.2">
      <c r="A29" s="22" t="s">
        <v>183</v>
      </c>
      <c r="B29" t="s">
        <v>194</v>
      </c>
      <c r="C29" s="11">
        <v>120</v>
      </c>
      <c r="D29" s="12">
        <v>0.80536909999999995</v>
      </c>
      <c r="E29" s="11">
        <v>150</v>
      </c>
      <c r="F29" s="11">
        <v>35</v>
      </c>
      <c r="G29" s="12">
        <v>0.42857139999999999</v>
      </c>
      <c r="H29" s="11">
        <v>75</v>
      </c>
      <c r="I29" s="11">
        <v>65</v>
      </c>
      <c r="J29" s="12">
        <v>0.88732390000000005</v>
      </c>
      <c r="K29" s="11">
        <v>70</v>
      </c>
      <c r="L29" s="11">
        <v>70</v>
      </c>
      <c r="M29" s="12">
        <v>0.79310340000000001</v>
      </c>
      <c r="N29" s="11">
        <v>85</v>
      </c>
      <c r="O29" s="11">
        <v>60</v>
      </c>
      <c r="P29" s="12">
        <v>0.92537309999999995</v>
      </c>
      <c r="Q29" s="11">
        <v>65</v>
      </c>
    </row>
    <row r="30" spans="1:17" ht="15" customHeight="1" x14ac:dyDescent="0.2">
      <c r="A30" s="22" t="s">
        <v>183</v>
      </c>
      <c r="B30" t="s">
        <v>195</v>
      </c>
      <c r="C30" s="11">
        <v>900</v>
      </c>
      <c r="D30" s="12">
        <v>0.82888680000000003</v>
      </c>
      <c r="E30" s="11">
        <v>1085</v>
      </c>
      <c r="F30" s="11">
        <v>815</v>
      </c>
      <c r="G30" s="12">
        <v>0.8756699</v>
      </c>
      <c r="H30" s="11">
        <v>935</v>
      </c>
      <c r="I30" s="11">
        <v>540</v>
      </c>
      <c r="J30" s="12">
        <v>0.90133779999999997</v>
      </c>
      <c r="K30" s="11">
        <v>600</v>
      </c>
      <c r="L30" s="11">
        <v>260</v>
      </c>
      <c r="M30" s="12">
        <v>0.78208960000000005</v>
      </c>
      <c r="N30" s="11">
        <v>335</v>
      </c>
      <c r="O30" s="11">
        <v>190</v>
      </c>
      <c r="P30" s="12">
        <v>0.94554459999999996</v>
      </c>
      <c r="Q30" s="11">
        <v>200</v>
      </c>
    </row>
    <row r="31" spans="1:17" ht="15" customHeight="1" x14ac:dyDescent="0.2">
      <c r="A31" s="22" t="s">
        <v>183</v>
      </c>
      <c r="B31" t="s">
        <v>196</v>
      </c>
      <c r="C31" s="11">
        <v>270</v>
      </c>
      <c r="D31" s="12">
        <v>0.84012540000000002</v>
      </c>
      <c r="E31" s="11">
        <v>320</v>
      </c>
      <c r="F31" s="11">
        <v>250</v>
      </c>
      <c r="G31" s="12">
        <v>0.82565789999999994</v>
      </c>
      <c r="H31" s="11">
        <v>305</v>
      </c>
      <c r="I31" s="11">
        <v>260</v>
      </c>
      <c r="J31" s="12">
        <v>0.94525550000000003</v>
      </c>
      <c r="K31" s="11">
        <v>275</v>
      </c>
      <c r="L31" s="11">
        <v>175</v>
      </c>
      <c r="M31" s="12">
        <v>0.85436889999999999</v>
      </c>
      <c r="N31" s="11">
        <v>205</v>
      </c>
      <c r="O31" s="11">
        <v>120</v>
      </c>
      <c r="P31" s="12">
        <v>0.96</v>
      </c>
      <c r="Q31" s="11">
        <v>125</v>
      </c>
    </row>
    <row r="32" spans="1:17" ht="15" customHeight="1" x14ac:dyDescent="0.2">
      <c r="A32" s="22" t="s">
        <v>183</v>
      </c>
      <c r="B32" t="s">
        <v>204</v>
      </c>
      <c r="C32" s="11">
        <v>910</v>
      </c>
      <c r="D32" s="12">
        <v>0.78006869999999995</v>
      </c>
      <c r="E32" s="11">
        <v>1165</v>
      </c>
      <c r="F32" s="11">
        <v>815</v>
      </c>
      <c r="G32" s="12">
        <v>0.72300880000000001</v>
      </c>
      <c r="H32" s="11">
        <v>1130</v>
      </c>
      <c r="I32" s="11">
        <v>1005</v>
      </c>
      <c r="J32" s="12">
        <v>0.89501779999999997</v>
      </c>
      <c r="K32" s="11">
        <v>1125</v>
      </c>
      <c r="L32" s="11">
        <v>615</v>
      </c>
      <c r="M32" s="12">
        <v>0.88</v>
      </c>
      <c r="N32" s="11">
        <v>700</v>
      </c>
      <c r="O32" s="11">
        <v>515</v>
      </c>
      <c r="P32" s="12">
        <v>0.91134749999999998</v>
      </c>
      <c r="Q32" s="11">
        <v>565</v>
      </c>
    </row>
    <row r="33" spans="1:17" ht="15" customHeight="1" x14ac:dyDescent="0.2">
      <c r="A33" s="22" t="s">
        <v>183</v>
      </c>
      <c r="B33" t="s">
        <v>205</v>
      </c>
      <c r="C33" s="11">
        <v>15</v>
      </c>
      <c r="D33" s="12">
        <v>0.86666670000000001</v>
      </c>
      <c r="E33" s="11">
        <v>15</v>
      </c>
      <c r="F33" s="11">
        <v>5</v>
      </c>
      <c r="G33" s="12">
        <v>0.54545449999999995</v>
      </c>
      <c r="H33" s="11">
        <v>10</v>
      </c>
      <c r="I33" s="11" t="s">
        <v>29</v>
      </c>
      <c r="J33" s="12" t="s">
        <v>29</v>
      </c>
      <c r="K33" s="11" t="s">
        <v>29</v>
      </c>
      <c r="L33" s="11">
        <v>5</v>
      </c>
      <c r="M33" s="12">
        <v>0.7</v>
      </c>
      <c r="N33" s="11">
        <v>10</v>
      </c>
      <c r="O33" s="11" t="s">
        <v>29</v>
      </c>
      <c r="P33" s="12" t="s">
        <v>29</v>
      </c>
      <c r="Q33" s="11" t="s">
        <v>29</v>
      </c>
    </row>
    <row r="34" spans="1:17" s="32" customFormat="1" ht="15" customHeight="1" x14ac:dyDescent="0.2">
      <c r="A34" s="31" t="s">
        <v>183</v>
      </c>
      <c r="B34" s="32" t="s">
        <v>206</v>
      </c>
      <c r="C34" s="33">
        <v>195</v>
      </c>
      <c r="D34" s="34">
        <v>0.89041099999999995</v>
      </c>
      <c r="E34" s="33">
        <v>220</v>
      </c>
      <c r="F34" s="33">
        <v>290</v>
      </c>
      <c r="G34" s="34">
        <v>0.87878789999999996</v>
      </c>
      <c r="H34" s="33">
        <v>330</v>
      </c>
      <c r="I34" s="33">
        <v>190</v>
      </c>
      <c r="J34" s="34">
        <v>0.85067870000000001</v>
      </c>
      <c r="K34" s="33">
        <v>220</v>
      </c>
      <c r="L34" s="33">
        <v>205</v>
      </c>
      <c r="M34" s="35">
        <v>0.93119269999999998</v>
      </c>
      <c r="N34" s="33">
        <v>220</v>
      </c>
      <c r="O34" s="33">
        <v>135</v>
      </c>
      <c r="P34" s="34">
        <v>0.96402880000000002</v>
      </c>
      <c r="Q34" s="33">
        <v>140</v>
      </c>
    </row>
    <row r="35" spans="1:17" ht="15" customHeight="1" x14ac:dyDescent="0.2">
      <c r="A35" s="22" t="s">
        <v>183</v>
      </c>
      <c r="B35" t="s">
        <v>198</v>
      </c>
      <c r="C35" s="11">
        <v>1140</v>
      </c>
      <c r="D35" s="12">
        <v>0.88226179999999998</v>
      </c>
      <c r="E35" s="11">
        <v>1290</v>
      </c>
      <c r="F35" s="11">
        <v>1150</v>
      </c>
      <c r="G35" s="12">
        <v>0.85081240000000002</v>
      </c>
      <c r="H35" s="11">
        <v>1355</v>
      </c>
      <c r="I35" s="11">
        <v>1055</v>
      </c>
      <c r="J35" s="12">
        <v>0.93374559999999995</v>
      </c>
      <c r="K35" s="11">
        <v>1130</v>
      </c>
      <c r="L35" s="11">
        <v>765</v>
      </c>
      <c r="M35" s="12">
        <v>0.88004610000000005</v>
      </c>
      <c r="N35" s="11">
        <v>865</v>
      </c>
      <c r="O35" s="11">
        <v>535</v>
      </c>
      <c r="P35" s="12">
        <v>0.94513270000000005</v>
      </c>
      <c r="Q35" s="11">
        <v>565</v>
      </c>
    </row>
    <row r="36" spans="1:17" ht="15" customHeight="1" x14ac:dyDescent="0.2">
      <c r="A36" s="22" t="s">
        <v>183</v>
      </c>
      <c r="B36" t="s">
        <v>207</v>
      </c>
      <c r="C36" s="11" t="s">
        <v>31</v>
      </c>
      <c r="D36" s="12" t="s">
        <v>31</v>
      </c>
      <c r="E36" s="11">
        <v>0</v>
      </c>
      <c r="F36" s="11" t="s">
        <v>31</v>
      </c>
      <c r="G36" s="12" t="s">
        <v>31</v>
      </c>
      <c r="H36" s="11">
        <v>0</v>
      </c>
      <c r="I36" s="11" t="s">
        <v>31</v>
      </c>
      <c r="J36" s="12" t="s">
        <v>31</v>
      </c>
      <c r="K36" s="11">
        <v>0</v>
      </c>
      <c r="L36" s="11" t="s">
        <v>31</v>
      </c>
      <c r="M36" s="12" t="s">
        <v>31</v>
      </c>
      <c r="N36" s="11">
        <v>0</v>
      </c>
      <c r="O36" s="11" t="s">
        <v>29</v>
      </c>
      <c r="P36" s="12" t="s">
        <v>29</v>
      </c>
      <c r="Q36" s="11" t="s">
        <v>29</v>
      </c>
    </row>
    <row r="37" spans="1:17" ht="15" customHeight="1" x14ac:dyDescent="0.2">
      <c r="A37" s="22" t="s">
        <v>183</v>
      </c>
      <c r="B37" t="s">
        <v>199</v>
      </c>
      <c r="C37" s="11">
        <v>1670</v>
      </c>
      <c r="D37" s="12">
        <v>0.78420310000000004</v>
      </c>
      <c r="E37" s="11">
        <v>2125</v>
      </c>
      <c r="F37" s="11">
        <v>1710</v>
      </c>
      <c r="G37" s="12">
        <v>0.80803780000000003</v>
      </c>
      <c r="H37" s="11">
        <v>2115</v>
      </c>
      <c r="I37" s="11">
        <v>1835</v>
      </c>
      <c r="J37" s="12">
        <v>0.87583569999999999</v>
      </c>
      <c r="K37" s="11">
        <v>2095</v>
      </c>
      <c r="L37" s="11">
        <v>1215</v>
      </c>
      <c r="M37" s="12">
        <v>0.79868419999999996</v>
      </c>
      <c r="N37" s="11">
        <v>1520</v>
      </c>
      <c r="O37" s="11">
        <v>1125</v>
      </c>
      <c r="P37" s="12">
        <v>0.85833970000000004</v>
      </c>
      <c r="Q37" s="11">
        <v>1315</v>
      </c>
    </row>
    <row r="38" spans="1:17" ht="15" customHeight="1" x14ac:dyDescent="0.2">
      <c r="A38" s="22" t="s">
        <v>185</v>
      </c>
      <c r="B38" t="s">
        <v>208</v>
      </c>
      <c r="C38" s="11">
        <v>15</v>
      </c>
      <c r="D38" s="12">
        <v>0.78947369999999994</v>
      </c>
      <c r="E38" s="11">
        <v>20</v>
      </c>
      <c r="F38" s="11">
        <v>45</v>
      </c>
      <c r="G38" s="12">
        <v>1</v>
      </c>
      <c r="H38" s="11">
        <v>45</v>
      </c>
      <c r="I38" s="11" t="s">
        <v>31</v>
      </c>
      <c r="J38" s="28" t="s">
        <v>31</v>
      </c>
      <c r="K38" s="11">
        <v>0</v>
      </c>
      <c r="L38" s="11" t="s">
        <v>31</v>
      </c>
      <c r="M38" s="12" t="s">
        <v>31</v>
      </c>
      <c r="N38" s="11">
        <v>0</v>
      </c>
      <c r="O38" s="11" t="s">
        <v>31</v>
      </c>
      <c r="P38" s="12" t="s">
        <v>31</v>
      </c>
      <c r="Q38" s="11">
        <v>0</v>
      </c>
    </row>
    <row r="39" spans="1:17"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pri11322</dc:creator>
  <cp:lastModifiedBy>Peter Di Mambro</cp:lastModifiedBy>
  <dcterms:created xsi:type="dcterms:W3CDTF">2022-07-17T18:44:53Z</dcterms:created>
  <dcterms:modified xsi:type="dcterms:W3CDTF">2022-08-12T11:45:06Z</dcterms:modified>
</cp:coreProperties>
</file>