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Website\3 Web - To be uploaded\"/>
    </mc:Choice>
  </mc:AlternateContent>
  <xr:revisionPtr revIDLastSave="0" documentId="13_ncr:1_{4BF14D28-3A4C-4C29-BBB5-D6BA6966B9EA}" xr6:coauthVersionLast="47" xr6:coauthVersionMax="47" xr10:uidLastSave="{00000000-0000-0000-0000-000000000000}"/>
  <bookViews>
    <workbookView xWindow="38280" yWindow="5205" windowWidth="29040" windowHeight="1584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5" i="1"/>
  <c r="A4" i="1"/>
  <c r="A3" i="1"/>
</calcChain>
</file>

<file path=xl/sharedStrings.xml><?xml version="1.0" encoding="utf-8"?>
<sst xmlns="http://schemas.openxmlformats.org/spreadsheetml/2006/main" count="160" uniqueCount="58">
  <si>
    <t>Appeals 2024 - SIMD decile</t>
  </si>
  <si>
    <t>Reference: 24APS</t>
  </si>
  <si>
    <t>Release date: 03 December 2024</t>
  </si>
  <si>
    <t>Contact name: Chris Boulter</t>
  </si>
  <si>
    <t>Contact email: data.analytics@sqa.org.uk</t>
  </si>
  <si>
    <t>SIMD Decile</t>
  </si>
  <si>
    <t>Entries 2024</t>
  </si>
  <si>
    <t>Appeals 2024</t>
  </si>
  <si>
    <t>Appeal Rate 2024</t>
  </si>
  <si>
    <t>Upgrade Number 2024</t>
  </si>
  <si>
    <t>Upgrade Rate 2024</t>
  </si>
  <si>
    <t>Downgrade Number 2024</t>
  </si>
  <si>
    <t>Downgrade Rate 2024</t>
  </si>
  <si>
    <t>No Change Number 2024</t>
  </si>
  <si>
    <t>No Change Rate 2024</t>
  </si>
  <si>
    <t>Entries 2023</t>
  </si>
  <si>
    <t>Appeals 2023</t>
  </si>
  <si>
    <t>Appeal Rate 2023</t>
  </si>
  <si>
    <t>Upgrade Number 2023</t>
  </si>
  <si>
    <t>Upgrade Rate 2023</t>
  </si>
  <si>
    <t>Downgrade Number 2023</t>
  </si>
  <si>
    <t>Downgrade Rate 2023</t>
  </si>
  <si>
    <t>No Change Number 2023</t>
  </si>
  <si>
    <t>No Change Rate 2023</t>
  </si>
  <si>
    <t>1</t>
  </si>
  <si>
    <t>2</t>
  </si>
  <si>
    <t>3</t>
  </si>
  <si>
    <t>[c]</t>
  </si>
  <si>
    <t>4</t>
  </si>
  <si>
    <t>5</t>
  </si>
  <si>
    <t>6</t>
  </si>
  <si>
    <t>7</t>
  </si>
  <si>
    <t>8</t>
  </si>
  <si>
    <t>9</t>
  </si>
  <si>
    <t>10</t>
  </si>
  <si>
    <t>Unknown</t>
  </si>
  <si>
    <t>Total</t>
  </si>
  <si>
    <t>This worksheet contains one table.</t>
  </si>
  <si>
    <t>Some shorthand is used in this table, [c] where the value is suppressed to protect against the risk of disclosure of personal information.</t>
  </si>
  <si>
    <t>Note number</t>
  </si>
  <si>
    <t>Note text</t>
  </si>
  <si>
    <t>[note 1]</t>
  </si>
  <si>
    <t>All figures are rounded to the nearest five. Figures between one and four inclusive have been suppressed to protect against the risk of disclosure of personal information. Cells containing suppressed figures are marked up with the shorthand [c].</t>
  </si>
  <si>
    <t>[note 2]</t>
  </si>
  <si>
    <t>Appeals process was only available for subjects at National 5, Higher and Advanced Higher.</t>
  </si>
  <si>
    <t>[note 3]</t>
  </si>
  <si>
    <t>In 2023, National 5 Practical Electronics, National 5 Practical Metalworking and National 5 Practical Woodworking were not eligible for the appeals process due to being wholly internally assessed.</t>
  </si>
  <si>
    <t>[note 4]</t>
  </si>
  <si>
    <t>Scottish Index of Multiple Deprivation (SIMD) deciles split the datazones (geographical units) into 10 groups, each containing 10% of Scotland's datazones. SIMD 1 contains the 10% most deprived datazones.</t>
  </si>
  <si>
    <t>[note 5]</t>
  </si>
  <si>
    <t>The following terms are used in the table: 'Entries' refers to the number of entries reported in Provisional Attainment Statistics - August 2024. 'Upgrade' - appeal request submitted that resulted in a candidate receiving a higher grade. 'Downgrade' - appeal request submitted that resulted in a candidate receiving a lower grade. 'No Change' - appeal request submitted did not result in a change to the grade awarded to the candidate. 'Appeal rate' refers to the number of appeals as a proportion of entries. 'Upgrade/Downgrade/No Change rate' refers to the respective outcomes as a proportion of appeal requests.</t>
  </si>
  <si>
    <t>[note 6]</t>
  </si>
  <si>
    <t>We welcome your feedback on our publications. Should you have any comments on this information release and how to improve it in order to meet your needs please contact us using data.analytics@sqa.org.uk.</t>
  </si>
  <si>
    <t>Table 1: National 5 Appeals 2024</t>
  </si>
  <si>
    <t>Table 2: Higher Appeals 2024</t>
  </si>
  <si>
    <t>Table 3: Advanced Higher Appeals 2024</t>
  </si>
  <si>
    <t>Notes accompanying this release</t>
  </si>
  <si>
    <t>Appeals 2024 - SIMD decile presents a summary of appeals outcomes by SIMD decile and qualification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</si>
</sst>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Arial"/>
      <family val="2"/>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4">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ppeals_2024" displayName="table_1_national_5_appeals_2024" ref="A4:S16" totalsRowShown="0">
  <tableColumns count="19">
    <tableColumn id="1" xr3:uid="{00000000-0010-0000-0000-000001000000}" name="SIMD Decile"/>
    <tableColumn id="2" xr3:uid="{00000000-0010-0000-0000-000002000000}" name="Entries 2024"/>
    <tableColumn id="3" xr3:uid="{00000000-0010-0000-0000-000003000000}" name="Appeals 2024"/>
    <tableColumn id="4" xr3:uid="{00000000-0010-0000-0000-000004000000}" name="Appeal Rate 2024"/>
    <tableColumn id="5" xr3:uid="{00000000-0010-0000-0000-000005000000}" name="Upgrade Number 2024"/>
    <tableColumn id="6" xr3:uid="{00000000-0010-0000-0000-000006000000}" name="Upgrade Rate 2024"/>
    <tableColumn id="7" xr3:uid="{00000000-0010-0000-0000-000007000000}" name="Downgrade Number 2024"/>
    <tableColumn id="8" xr3:uid="{00000000-0010-0000-0000-000008000000}" name="Downgrade Rate 2024"/>
    <tableColumn id="9" xr3:uid="{00000000-0010-0000-0000-000009000000}" name="No Change Number 2024"/>
    <tableColumn id="10" xr3:uid="{00000000-0010-0000-0000-00000A000000}" name="No Change Rate 2024"/>
    <tableColumn id="11" xr3:uid="{00000000-0010-0000-0000-00000B000000}" name="Entries 2023"/>
    <tableColumn id="12" xr3:uid="{00000000-0010-0000-0000-00000C000000}" name="Appeals 2023"/>
    <tableColumn id="13" xr3:uid="{00000000-0010-0000-0000-00000D000000}" name="Appeal Rate 2023"/>
    <tableColumn id="14" xr3:uid="{00000000-0010-0000-0000-00000E000000}" name="Upgrade Number 2023"/>
    <tableColumn id="15" xr3:uid="{00000000-0010-0000-0000-00000F000000}" name="Upgrade Rate 2023"/>
    <tableColumn id="16" xr3:uid="{00000000-0010-0000-0000-000010000000}" name="Downgrade Number 2023"/>
    <tableColumn id="17" xr3:uid="{00000000-0010-0000-0000-000011000000}" name="Downgrade Rate 2023"/>
    <tableColumn id="18" xr3:uid="{00000000-0010-0000-0000-000012000000}" name="No Change Number 2023"/>
    <tableColumn id="19" xr3:uid="{00000000-0010-0000-0000-000013000000}" name="No Change Rate 2023"/>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ppeals_2024" displayName="table_2_higher_appeals_2024" ref="A4:S16" totalsRowShown="0">
  <tableColumns count="19">
    <tableColumn id="1" xr3:uid="{00000000-0010-0000-0100-000001000000}" name="SIMD Decile"/>
    <tableColumn id="2" xr3:uid="{00000000-0010-0000-0100-000002000000}" name="Entries 2024"/>
    <tableColumn id="3" xr3:uid="{00000000-0010-0000-0100-000003000000}" name="Appeals 2024"/>
    <tableColumn id="4" xr3:uid="{00000000-0010-0000-0100-000004000000}" name="Appeal Rate 2024"/>
    <tableColumn id="5" xr3:uid="{00000000-0010-0000-0100-000005000000}" name="Upgrade Number 2024"/>
    <tableColumn id="6" xr3:uid="{00000000-0010-0000-0100-000006000000}" name="Upgrade Rate 2024"/>
    <tableColumn id="7" xr3:uid="{00000000-0010-0000-0100-000007000000}" name="Downgrade Number 2024"/>
    <tableColumn id="8" xr3:uid="{00000000-0010-0000-0100-000008000000}" name="Downgrade Rate 2024"/>
    <tableColumn id="9" xr3:uid="{00000000-0010-0000-0100-000009000000}" name="No Change Number 2024"/>
    <tableColumn id="10" xr3:uid="{00000000-0010-0000-0100-00000A000000}" name="No Change Rate 2024"/>
    <tableColumn id="11" xr3:uid="{00000000-0010-0000-0100-00000B000000}" name="Entries 2023"/>
    <tableColumn id="12" xr3:uid="{00000000-0010-0000-0100-00000C000000}" name="Appeals 2023"/>
    <tableColumn id="13" xr3:uid="{00000000-0010-0000-0100-00000D000000}" name="Appeal Rate 2023"/>
    <tableColumn id="14" xr3:uid="{00000000-0010-0000-0100-00000E000000}" name="Upgrade Number 2023"/>
    <tableColumn id="15" xr3:uid="{00000000-0010-0000-0100-00000F000000}" name="Upgrade Rate 2023"/>
    <tableColumn id="16" xr3:uid="{00000000-0010-0000-0100-000010000000}" name="Downgrade Number 2023"/>
    <tableColumn id="17" xr3:uid="{00000000-0010-0000-0100-000011000000}" name="Downgrade Rate 2023"/>
    <tableColumn id="18" xr3:uid="{00000000-0010-0000-0100-000012000000}" name="No Change Number 2023"/>
    <tableColumn id="19" xr3:uid="{00000000-0010-0000-0100-000013000000}" name="No Change Rate 2023"/>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ppeals_2024" displayName="table_3_advanced_higher_appeals_2024" ref="A4:S16" totalsRowShown="0">
  <tableColumns count="19">
    <tableColumn id="1" xr3:uid="{00000000-0010-0000-0200-000001000000}" name="SIMD Decile"/>
    <tableColumn id="2" xr3:uid="{00000000-0010-0000-0200-000002000000}" name="Entries 2024"/>
    <tableColumn id="3" xr3:uid="{00000000-0010-0000-0200-000003000000}" name="Appeals 2024"/>
    <tableColumn id="4" xr3:uid="{00000000-0010-0000-0200-000004000000}" name="Appeal Rate 2024"/>
    <tableColumn id="5" xr3:uid="{00000000-0010-0000-0200-000005000000}" name="Upgrade Number 2024"/>
    <tableColumn id="6" xr3:uid="{00000000-0010-0000-0200-000006000000}" name="Upgrade Rate 2024"/>
    <tableColumn id="7" xr3:uid="{00000000-0010-0000-0200-000007000000}" name="Downgrade Number 2024"/>
    <tableColumn id="8" xr3:uid="{00000000-0010-0000-0200-000008000000}" name="Downgrade Rate 2024"/>
    <tableColumn id="9" xr3:uid="{00000000-0010-0000-0200-000009000000}" name="No Change Number 2024"/>
    <tableColumn id="10" xr3:uid="{00000000-0010-0000-0200-00000A000000}" name="No Change Rate 2024"/>
    <tableColumn id="11" xr3:uid="{00000000-0010-0000-0200-00000B000000}" name="Entries 2023"/>
    <tableColumn id="12" xr3:uid="{00000000-0010-0000-0200-00000C000000}" name="Appeals 2023"/>
    <tableColumn id="13" xr3:uid="{00000000-0010-0000-0200-00000D000000}" name="Appeal Rate 2023"/>
    <tableColumn id="14" xr3:uid="{00000000-0010-0000-0200-00000E000000}" name="Upgrade Number 2023"/>
    <tableColumn id="15" xr3:uid="{00000000-0010-0000-0200-00000F000000}" name="Upgrade Rate 2023"/>
    <tableColumn id="16" xr3:uid="{00000000-0010-0000-0200-000010000000}" name="Downgrade Number 2023"/>
    <tableColumn id="17" xr3:uid="{00000000-0010-0000-0200-000011000000}" name="Downgrade Rate 2023"/>
    <tableColumn id="18" xr3:uid="{00000000-0010-0000-0200-000012000000}" name="No Change Number 2023"/>
    <tableColumn id="19" xr3:uid="{00000000-0010-0000-0200-000013000000}" name="No Change Rate 2023"/>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3:B9" totalsRowShown="0">
  <tableColumns count="2">
    <tableColumn id="1" xr3:uid="{00000000-0010-0000-0300-000001000000}" name="Note number"/>
    <tableColumn id="2" xr3:uid="{00000000-0010-0000-03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11.5546875" defaultRowHeight="15" x14ac:dyDescent="0.2"/>
  <cols>
    <col min="1" max="1" width="70.6640625" customWidth="1"/>
  </cols>
  <sheetData>
    <row r="1" spans="1:1" ht="30" customHeight="1" x14ac:dyDescent="0.2">
      <c r="A1" s="13" t="s">
        <v>0</v>
      </c>
    </row>
    <row r="2" spans="1:1" ht="30" x14ac:dyDescent="0.2">
      <c r="A2" s="1" t="s">
        <v>57</v>
      </c>
    </row>
    <row r="3" spans="1:1" ht="30" customHeight="1" x14ac:dyDescent="0.2">
      <c r="A3" s="2" t="str">
        <f>HYPERLINK("#'National_5'!A1", "Table 1: National 5 Appeals 2024")</f>
        <v>Table 1: National 5 Appeals 2024</v>
      </c>
    </row>
    <row r="4" spans="1:1" x14ac:dyDescent="0.2">
      <c r="A4" s="2" t="str">
        <f>HYPERLINK("#'Higher'!A1", "Table 2: Higher Appeals 2024")</f>
        <v>Table 2: Higher Appeals 2024</v>
      </c>
    </row>
    <row r="5" spans="1:1" x14ac:dyDescent="0.2">
      <c r="A5" s="2" t="str">
        <f>HYPERLINK("#'Advanced_Higher'!A1", "Table 3: Advanced Higher Appeals 2024")</f>
        <v>Table 3: Advanced Higher Appeals 2024</v>
      </c>
    </row>
    <row r="6" spans="1:1" ht="30" customHeight="1" x14ac:dyDescent="0.2">
      <c r="A6" s="2" t="str">
        <f>HYPERLINK("#'Notes'!A1", "Notes accompanying this release")</f>
        <v>Notes accompanying this release</v>
      </c>
    </row>
    <row r="7" spans="1:1" ht="30" customHeight="1" x14ac:dyDescent="0.2">
      <c r="A7" t="s">
        <v>1</v>
      </c>
    </row>
    <row r="8" spans="1:1" x14ac:dyDescent="0.2">
      <c r="A8" t="s">
        <v>2</v>
      </c>
    </row>
    <row r="9" spans="1:1" x14ac:dyDescent="0.2">
      <c r="A9" t="s">
        <v>3</v>
      </c>
    </row>
    <row r="10" spans="1:1" x14ac:dyDescent="0.2">
      <c r="A10" t="s">
        <v>4</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workbookViewId="0"/>
  </sheetViews>
  <sheetFormatPr defaultColWidth="11.5546875" defaultRowHeight="15" x14ac:dyDescent="0.2"/>
  <cols>
    <col min="1" max="1" width="12.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3" t="s">
        <v>53</v>
      </c>
    </row>
    <row r="2" spans="1:19" x14ac:dyDescent="0.2">
      <c r="A2" t="s">
        <v>37</v>
      </c>
    </row>
    <row r="3" spans="1:19" x14ac:dyDescent="0.2">
      <c r="A3" t="s">
        <v>38</v>
      </c>
    </row>
    <row r="4" spans="1:19" ht="15.75" x14ac:dyDescent="0.25">
      <c r="A4" s="3" t="s">
        <v>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row>
    <row r="5" spans="1:19" x14ac:dyDescent="0.2">
      <c r="A5" t="s">
        <v>24</v>
      </c>
      <c r="B5" s="4">
        <v>27010</v>
      </c>
      <c r="C5" s="4">
        <v>1955</v>
      </c>
      <c r="D5" s="5">
        <v>7.1999999999999995E-2</v>
      </c>
      <c r="E5" s="4">
        <v>110</v>
      </c>
      <c r="F5" s="5">
        <v>5.6000000000000001E-2</v>
      </c>
      <c r="G5" s="4">
        <v>0</v>
      </c>
      <c r="H5" s="5">
        <v>0</v>
      </c>
      <c r="I5" s="4">
        <v>1845</v>
      </c>
      <c r="J5" s="5">
        <v>0.94399999999999995</v>
      </c>
      <c r="K5" s="4">
        <v>25510</v>
      </c>
      <c r="L5" s="4">
        <v>1520</v>
      </c>
      <c r="M5" s="5">
        <v>0.06</v>
      </c>
      <c r="N5" s="4">
        <v>115</v>
      </c>
      <c r="O5" s="5">
        <v>7.5999999999999998E-2</v>
      </c>
      <c r="P5" s="4">
        <v>0</v>
      </c>
      <c r="Q5" s="5">
        <v>0</v>
      </c>
      <c r="R5" s="4">
        <v>1405</v>
      </c>
      <c r="S5" s="5">
        <v>0.92400000000000004</v>
      </c>
    </row>
    <row r="6" spans="1:19" x14ac:dyDescent="0.2">
      <c r="A6" t="s">
        <v>25</v>
      </c>
      <c r="B6" s="4">
        <v>27360</v>
      </c>
      <c r="C6" s="4">
        <v>1965</v>
      </c>
      <c r="D6" s="5">
        <v>7.1999999999999995E-2</v>
      </c>
      <c r="E6" s="4">
        <v>95</v>
      </c>
      <c r="F6" s="5">
        <v>4.7E-2</v>
      </c>
      <c r="G6" s="4">
        <v>0</v>
      </c>
      <c r="H6" s="5">
        <v>0</v>
      </c>
      <c r="I6" s="4">
        <v>1870</v>
      </c>
      <c r="J6" s="5">
        <v>0.95299999999999996</v>
      </c>
      <c r="K6" s="4">
        <v>26925</v>
      </c>
      <c r="L6" s="4">
        <v>1645</v>
      </c>
      <c r="M6" s="5">
        <v>6.0999999999999999E-2</v>
      </c>
      <c r="N6" s="4">
        <v>125</v>
      </c>
      <c r="O6" s="5">
        <v>7.4999999999999997E-2</v>
      </c>
      <c r="P6" s="4">
        <v>0</v>
      </c>
      <c r="Q6" s="5">
        <v>0</v>
      </c>
      <c r="R6" s="4">
        <v>1520</v>
      </c>
      <c r="S6" s="5">
        <v>0.92500000000000004</v>
      </c>
    </row>
    <row r="7" spans="1:19" x14ac:dyDescent="0.2">
      <c r="A7" t="s">
        <v>26</v>
      </c>
      <c r="B7" s="4">
        <v>27155</v>
      </c>
      <c r="C7" s="4">
        <v>1655</v>
      </c>
      <c r="D7" s="5">
        <v>6.0999999999999999E-2</v>
      </c>
      <c r="E7" s="4">
        <v>115</v>
      </c>
      <c r="F7" s="5">
        <v>6.9000000000000006E-2</v>
      </c>
      <c r="G7" s="6" t="s">
        <v>27</v>
      </c>
      <c r="H7" s="6" t="s">
        <v>27</v>
      </c>
      <c r="I7" s="4">
        <v>1540</v>
      </c>
      <c r="J7" s="5">
        <v>0.93100000000000005</v>
      </c>
      <c r="K7" s="4">
        <v>25925</v>
      </c>
      <c r="L7" s="4">
        <v>1395</v>
      </c>
      <c r="M7" s="5">
        <v>5.3999999999999999E-2</v>
      </c>
      <c r="N7" s="4">
        <v>110</v>
      </c>
      <c r="O7" s="5">
        <v>7.8E-2</v>
      </c>
      <c r="P7" s="6" t="s">
        <v>27</v>
      </c>
      <c r="Q7" s="6" t="s">
        <v>27</v>
      </c>
      <c r="R7" s="4">
        <v>1285</v>
      </c>
      <c r="S7" s="5">
        <v>0.92100000000000004</v>
      </c>
    </row>
    <row r="8" spans="1:19" x14ac:dyDescent="0.2">
      <c r="A8" t="s">
        <v>28</v>
      </c>
      <c r="B8" s="4">
        <v>28005</v>
      </c>
      <c r="C8" s="4">
        <v>1870</v>
      </c>
      <c r="D8" s="5">
        <v>6.7000000000000004E-2</v>
      </c>
      <c r="E8" s="4">
        <v>110</v>
      </c>
      <c r="F8" s="5">
        <v>5.8999999999999997E-2</v>
      </c>
      <c r="G8" s="4">
        <v>0</v>
      </c>
      <c r="H8" s="5">
        <v>0</v>
      </c>
      <c r="I8" s="4">
        <v>1760</v>
      </c>
      <c r="J8" s="5">
        <v>0.94099999999999995</v>
      </c>
      <c r="K8" s="4">
        <v>27740</v>
      </c>
      <c r="L8" s="4">
        <v>1605</v>
      </c>
      <c r="M8" s="5">
        <v>5.8000000000000003E-2</v>
      </c>
      <c r="N8" s="4">
        <v>125</v>
      </c>
      <c r="O8" s="5">
        <v>7.9000000000000001E-2</v>
      </c>
      <c r="P8" s="4">
        <v>0</v>
      </c>
      <c r="Q8" s="5">
        <v>0</v>
      </c>
      <c r="R8" s="4">
        <v>1480</v>
      </c>
      <c r="S8" s="5">
        <v>0.92100000000000004</v>
      </c>
    </row>
    <row r="9" spans="1:19" x14ac:dyDescent="0.2">
      <c r="A9" t="s">
        <v>29</v>
      </c>
      <c r="B9" s="4">
        <v>29050</v>
      </c>
      <c r="C9" s="4">
        <v>1950</v>
      </c>
      <c r="D9" s="5">
        <v>6.7000000000000004E-2</v>
      </c>
      <c r="E9" s="4">
        <v>105</v>
      </c>
      <c r="F9" s="5">
        <v>5.5E-2</v>
      </c>
      <c r="G9" s="4">
        <v>0</v>
      </c>
      <c r="H9" s="5">
        <v>0</v>
      </c>
      <c r="I9" s="4">
        <v>1840</v>
      </c>
      <c r="J9" s="5">
        <v>0.94499999999999995</v>
      </c>
      <c r="K9" s="4">
        <v>28605</v>
      </c>
      <c r="L9" s="4">
        <v>1845</v>
      </c>
      <c r="M9" s="5">
        <v>6.5000000000000002E-2</v>
      </c>
      <c r="N9" s="4">
        <v>130</v>
      </c>
      <c r="O9" s="5">
        <v>7.1999999999999995E-2</v>
      </c>
      <c r="P9" s="4">
        <v>0</v>
      </c>
      <c r="Q9" s="5">
        <v>0</v>
      </c>
      <c r="R9" s="4">
        <v>1715</v>
      </c>
      <c r="S9" s="5">
        <v>0.92800000000000005</v>
      </c>
    </row>
    <row r="10" spans="1:19" x14ac:dyDescent="0.2">
      <c r="A10" t="s">
        <v>30</v>
      </c>
      <c r="B10" s="4">
        <v>29205</v>
      </c>
      <c r="C10" s="4">
        <v>1880</v>
      </c>
      <c r="D10" s="5">
        <v>6.4000000000000001E-2</v>
      </c>
      <c r="E10" s="4">
        <v>105</v>
      </c>
      <c r="F10" s="5">
        <v>5.6000000000000001E-2</v>
      </c>
      <c r="G10" s="4">
        <v>0</v>
      </c>
      <c r="H10" s="5">
        <v>0</v>
      </c>
      <c r="I10" s="4">
        <v>1775</v>
      </c>
      <c r="J10" s="5">
        <v>0.94399999999999995</v>
      </c>
      <c r="K10" s="4">
        <v>29360</v>
      </c>
      <c r="L10" s="4">
        <v>1670</v>
      </c>
      <c r="M10" s="5">
        <v>5.7000000000000002E-2</v>
      </c>
      <c r="N10" s="4">
        <v>145</v>
      </c>
      <c r="O10" s="5">
        <v>8.6999999999999994E-2</v>
      </c>
      <c r="P10" s="4">
        <v>0</v>
      </c>
      <c r="Q10" s="5">
        <v>0</v>
      </c>
      <c r="R10" s="4">
        <v>1525</v>
      </c>
      <c r="S10" s="5">
        <v>0.91300000000000003</v>
      </c>
    </row>
    <row r="11" spans="1:19" x14ac:dyDescent="0.2">
      <c r="A11" t="s">
        <v>31</v>
      </c>
      <c r="B11" s="4">
        <v>32980</v>
      </c>
      <c r="C11" s="4">
        <v>2100</v>
      </c>
      <c r="D11" s="5">
        <v>6.4000000000000001E-2</v>
      </c>
      <c r="E11" s="4">
        <v>90</v>
      </c>
      <c r="F11" s="5">
        <v>4.3999999999999997E-2</v>
      </c>
      <c r="G11" s="4">
        <v>0</v>
      </c>
      <c r="H11" s="5">
        <v>0</v>
      </c>
      <c r="I11" s="4">
        <v>2010</v>
      </c>
      <c r="J11" s="5">
        <v>0.95599999999999996</v>
      </c>
      <c r="K11" s="4">
        <v>32680</v>
      </c>
      <c r="L11" s="4">
        <v>1880</v>
      </c>
      <c r="M11" s="5">
        <v>5.8000000000000003E-2</v>
      </c>
      <c r="N11" s="4">
        <v>170</v>
      </c>
      <c r="O11" s="5">
        <v>0.09</v>
      </c>
      <c r="P11" s="4">
        <v>0</v>
      </c>
      <c r="Q11" s="5">
        <v>0</v>
      </c>
      <c r="R11" s="4">
        <v>1710</v>
      </c>
      <c r="S11" s="5">
        <v>0.91</v>
      </c>
    </row>
    <row r="12" spans="1:19" x14ac:dyDescent="0.2">
      <c r="A12" t="s">
        <v>32</v>
      </c>
      <c r="B12" s="4">
        <v>39265</v>
      </c>
      <c r="C12" s="4">
        <v>2335</v>
      </c>
      <c r="D12" s="5">
        <v>5.8999999999999997E-2</v>
      </c>
      <c r="E12" s="4">
        <v>145</v>
      </c>
      <c r="F12" s="5">
        <v>6.2E-2</v>
      </c>
      <c r="G12" s="4">
        <v>0</v>
      </c>
      <c r="H12" s="5">
        <v>0</v>
      </c>
      <c r="I12" s="4">
        <v>2190</v>
      </c>
      <c r="J12" s="5">
        <v>0.93799999999999994</v>
      </c>
      <c r="K12" s="4">
        <v>38870</v>
      </c>
      <c r="L12" s="4">
        <v>2215</v>
      </c>
      <c r="M12" s="5">
        <v>5.7000000000000002E-2</v>
      </c>
      <c r="N12" s="4">
        <v>175</v>
      </c>
      <c r="O12" s="5">
        <v>7.8E-2</v>
      </c>
      <c r="P12" s="4">
        <v>0</v>
      </c>
      <c r="Q12" s="5">
        <v>0</v>
      </c>
      <c r="R12" s="4">
        <v>2040</v>
      </c>
      <c r="S12" s="5">
        <v>0.92200000000000004</v>
      </c>
    </row>
    <row r="13" spans="1:19" x14ac:dyDescent="0.2">
      <c r="A13" t="s">
        <v>33</v>
      </c>
      <c r="B13" s="4">
        <v>39525</v>
      </c>
      <c r="C13" s="4">
        <v>2365</v>
      </c>
      <c r="D13" s="5">
        <v>0.06</v>
      </c>
      <c r="E13" s="4">
        <v>140</v>
      </c>
      <c r="F13" s="5">
        <v>0.06</v>
      </c>
      <c r="G13" s="6" t="s">
        <v>27</v>
      </c>
      <c r="H13" s="6" t="s">
        <v>27</v>
      </c>
      <c r="I13" s="4">
        <v>2225</v>
      </c>
      <c r="J13" s="5">
        <v>0.94</v>
      </c>
      <c r="K13" s="4">
        <v>40425</v>
      </c>
      <c r="L13" s="4">
        <v>2180</v>
      </c>
      <c r="M13" s="5">
        <v>5.3999999999999999E-2</v>
      </c>
      <c r="N13" s="4">
        <v>200</v>
      </c>
      <c r="O13" s="5">
        <v>9.0999999999999998E-2</v>
      </c>
      <c r="P13" s="6" t="s">
        <v>27</v>
      </c>
      <c r="Q13" s="6" t="s">
        <v>27</v>
      </c>
      <c r="R13" s="4">
        <v>1980</v>
      </c>
      <c r="S13" s="5">
        <v>0.90800000000000003</v>
      </c>
    </row>
    <row r="14" spans="1:19" x14ac:dyDescent="0.2">
      <c r="A14" t="s">
        <v>34</v>
      </c>
      <c r="B14" s="4">
        <v>40995</v>
      </c>
      <c r="C14" s="4">
        <v>2100</v>
      </c>
      <c r="D14" s="5">
        <v>5.0999999999999997E-2</v>
      </c>
      <c r="E14" s="4">
        <v>145</v>
      </c>
      <c r="F14" s="5">
        <v>6.9000000000000006E-2</v>
      </c>
      <c r="G14" s="6" t="s">
        <v>27</v>
      </c>
      <c r="H14" s="6" t="s">
        <v>27</v>
      </c>
      <c r="I14" s="4">
        <v>1955</v>
      </c>
      <c r="J14" s="5">
        <v>0.93100000000000005</v>
      </c>
      <c r="K14" s="4">
        <v>40385</v>
      </c>
      <c r="L14" s="4">
        <v>1760</v>
      </c>
      <c r="M14" s="5">
        <v>4.3999999999999997E-2</v>
      </c>
      <c r="N14" s="4">
        <v>160</v>
      </c>
      <c r="O14" s="5">
        <v>9.0999999999999998E-2</v>
      </c>
      <c r="P14" s="4">
        <v>0</v>
      </c>
      <c r="Q14" s="5">
        <v>0</v>
      </c>
      <c r="R14" s="4">
        <v>1600</v>
      </c>
      <c r="S14" s="5">
        <v>0.90900000000000003</v>
      </c>
    </row>
    <row r="15" spans="1:19" x14ac:dyDescent="0.2">
      <c r="A15" t="s">
        <v>35</v>
      </c>
      <c r="B15" s="4">
        <v>7405</v>
      </c>
      <c r="C15" s="4">
        <v>445</v>
      </c>
      <c r="D15" s="5">
        <v>0.06</v>
      </c>
      <c r="E15" s="4">
        <v>25</v>
      </c>
      <c r="F15" s="5">
        <v>5.1999999999999998E-2</v>
      </c>
      <c r="G15" s="4">
        <v>0</v>
      </c>
      <c r="H15" s="5">
        <v>0</v>
      </c>
      <c r="I15" s="4">
        <v>425</v>
      </c>
      <c r="J15" s="5">
        <v>0.94799999999999995</v>
      </c>
      <c r="K15" s="4">
        <v>4935</v>
      </c>
      <c r="L15" s="4">
        <v>305</v>
      </c>
      <c r="M15" s="5">
        <v>6.2E-2</v>
      </c>
      <c r="N15" s="4">
        <v>20</v>
      </c>
      <c r="O15" s="5">
        <v>6.8000000000000005E-2</v>
      </c>
      <c r="P15" s="4">
        <v>0</v>
      </c>
      <c r="Q15" s="5">
        <v>0</v>
      </c>
      <c r="R15" s="4">
        <v>285</v>
      </c>
      <c r="S15" s="5">
        <v>0.93200000000000005</v>
      </c>
    </row>
    <row r="16" spans="1:19" x14ac:dyDescent="0.2">
      <c r="A16" s="10" t="s">
        <v>36</v>
      </c>
      <c r="B16" s="7">
        <v>327950</v>
      </c>
      <c r="C16" s="7">
        <v>20615</v>
      </c>
      <c r="D16" s="8">
        <v>6.3E-2</v>
      </c>
      <c r="E16" s="7">
        <v>1185</v>
      </c>
      <c r="F16" s="8">
        <v>5.7000000000000002E-2</v>
      </c>
      <c r="G16" s="9" t="s">
        <v>27</v>
      </c>
      <c r="H16" s="9" t="s">
        <v>27</v>
      </c>
      <c r="I16" s="7">
        <v>19425</v>
      </c>
      <c r="J16" s="8">
        <v>0.94199999999999995</v>
      </c>
      <c r="K16" s="7">
        <v>321360</v>
      </c>
      <c r="L16" s="7">
        <v>18025</v>
      </c>
      <c r="M16" s="8">
        <v>5.6000000000000001E-2</v>
      </c>
      <c r="N16" s="7">
        <v>1475</v>
      </c>
      <c r="O16" s="8">
        <v>8.2000000000000003E-2</v>
      </c>
      <c r="P16" s="9" t="s">
        <v>27</v>
      </c>
      <c r="Q16" s="9" t="s">
        <v>27</v>
      </c>
      <c r="R16" s="7">
        <v>16545</v>
      </c>
      <c r="S16" s="8">
        <v>0.91800000000000004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workbookViewId="0"/>
  </sheetViews>
  <sheetFormatPr defaultColWidth="11.5546875" defaultRowHeight="15" x14ac:dyDescent="0.2"/>
  <cols>
    <col min="1" max="1" width="12.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3" t="s">
        <v>54</v>
      </c>
    </row>
    <row r="2" spans="1:19" x14ac:dyDescent="0.2">
      <c r="A2" t="s">
        <v>37</v>
      </c>
    </row>
    <row r="3" spans="1:19" x14ac:dyDescent="0.2">
      <c r="A3" t="s">
        <v>38</v>
      </c>
    </row>
    <row r="4" spans="1:19" ht="15.75" x14ac:dyDescent="0.25">
      <c r="A4" s="3" t="s">
        <v>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row>
    <row r="5" spans="1:19" x14ac:dyDescent="0.2">
      <c r="A5" t="s">
        <v>24</v>
      </c>
      <c r="B5" s="4">
        <v>13255</v>
      </c>
      <c r="C5" s="4">
        <v>1450</v>
      </c>
      <c r="D5" s="5">
        <v>0.109</v>
      </c>
      <c r="E5" s="4">
        <v>100</v>
      </c>
      <c r="F5" s="5">
        <v>6.9000000000000006E-2</v>
      </c>
      <c r="G5" s="4">
        <v>0</v>
      </c>
      <c r="H5" s="5">
        <v>0</v>
      </c>
      <c r="I5" s="4">
        <v>1350</v>
      </c>
      <c r="J5" s="5">
        <v>0.93100000000000005</v>
      </c>
      <c r="K5" s="4">
        <v>12860</v>
      </c>
      <c r="L5" s="4">
        <v>1365</v>
      </c>
      <c r="M5" s="5">
        <v>0.106</v>
      </c>
      <c r="N5" s="4">
        <v>160</v>
      </c>
      <c r="O5" s="5">
        <v>0.11700000000000001</v>
      </c>
      <c r="P5" s="4">
        <v>0</v>
      </c>
      <c r="Q5" s="5">
        <v>0</v>
      </c>
      <c r="R5" s="4">
        <v>1205</v>
      </c>
      <c r="S5" s="5">
        <v>0.88300000000000001</v>
      </c>
    </row>
    <row r="6" spans="1:19" x14ac:dyDescent="0.2">
      <c r="A6" t="s">
        <v>25</v>
      </c>
      <c r="B6" s="4">
        <v>13660</v>
      </c>
      <c r="C6" s="4">
        <v>1595</v>
      </c>
      <c r="D6" s="5">
        <v>0.11700000000000001</v>
      </c>
      <c r="E6" s="4">
        <v>110</v>
      </c>
      <c r="F6" s="5">
        <v>6.8000000000000005E-2</v>
      </c>
      <c r="G6" s="4">
        <v>0</v>
      </c>
      <c r="H6" s="5">
        <v>0</v>
      </c>
      <c r="I6" s="4">
        <v>1485</v>
      </c>
      <c r="J6" s="5">
        <v>0.93200000000000005</v>
      </c>
      <c r="K6" s="4">
        <v>13250</v>
      </c>
      <c r="L6" s="4">
        <v>1470</v>
      </c>
      <c r="M6" s="5">
        <v>0.111</v>
      </c>
      <c r="N6" s="4">
        <v>140</v>
      </c>
      <c r="O6" s="5">
        <v>9.4E-2</v>
      </c>
      <c r="P6" s="6" t="s">
        <v>27</v>
      </c>
      <c r="Q6" s="6" t="s">
        <v>27</v>
      </c>
      <c r="R6" s="4">
        <v>1330</v>
      </c>
      <c r="S6" s="5">
        <v>0.90500000000000003</v>
      </c>
    </row>
    <row r="7" spans="1:19" x14ac:dyDescent="0.2">
      <c r="A7" t="s">
        <v>26</v>
      </c>
      <c r="B7" s="4">
        <v>13880</v>
      </c>
      <c r="C7" s="4">
        <v>1565</v>
      </c>
      <c r="D7" s="5">
        <v>0.113</v>
      </c>
      <c r="E7" s="4">
        <v>130</v>
      </c>
      <c r="F7" s="5">
        <v>8.4000000000000005E-2</v>
      </c>
      <c r="G7" s="4">
        <v>0</v>
      </c>
      <c r="H7" s="5">
        <v>0</v>
      </c>
      <c r="I7" s="4">
        <v>1430</v>
      </c>
      <c r="J7" s="5">
        <v>0.91600000000000004</v>
      </c>
      <c r="K7" s="4">
        <v>13850</v>
      </c>
      <c r="L7" s="4">
        <v>1485</v>
      </c>
      <c r="M7" s="5">
        <v>0.107</v>
      </c>
      <c r="N7" s="4">
        <v>150</v>
      </c>
      <c r="O7" s="5">
        <v>0.10199999999999999</v>
      </c>
      <c r="P7" s="4">
        <v>0</v>
      </c>
      <c r="Q7" s="5">
        <v>0</v>
      </c>
      <c r="R7" s="4">
        <v>1330</v>
      </c>
      <c r="S7" s="5">
        <v>0.89800000000000002</v>
      </c>
    </row>
    <row r="8" spans="1:19" x14ac:dyDescent="0.2">
      <c r="A8" t="s">
        <v>28</v>
      </c>
      <c r="B8" s="4">
        <v>15310</v>
      </c>
      <c r="C8" s="4">
        <v>1780</v>
      </c>
      <c r="D8" s="5">
        <v>0.11600000000000001</v>
      </c>
      <c r="E8" s="4">
        <v>160</v>
      </c>
      <c r="F8" s="5">
        <v>8.8999999999999996E-2</v>
      </c>
      <c r="G8" s="6" t="s">
        <v>27</v>
      </c>
      <c r="H8" s="6" t="s">
        <v>27</v>
      </c>
      <c r="I8" s="4">
        <v>1620</v>
      </c>
      <c r="J8" s="5">
        <v>0.91100000000000003</v>
      </c>
      <c r="K8" s="4">
        <v>14980</v>
      </c>
      <c r="L8" s="4">
        <v>1555</v>
      </c>
      <c r="M8" s="5">
        <v>0.104</v>
      </c>
      <c r="N8" s="4">
        <v>165</v>
      </c>
      <c r="O8" s="5">
        <v>0.105</v>
      </c>
      <c r="P8" s="4">
        <v>0</v>
      </c>
      <c r="Q8" s="5">
        <v>0</v>
      </c>
      <c r="R8" s="4">
        <v>1390</v>
      </c>
      <c r="S8" s="5">
        <v>0.89500000000000002</v>
      </c>
    </row>
    <row r="9" spans="1:19" x14ac:dyDescent="0.2">
      <c r="A9" t="s">
        <v>29</v>
      </c>
      <c r="B9" s="4">
        <v>16190</v>
      </c>
      <c r="C9" s="4">
        <v>1870</v>
      </c>
      <c r="D9" s="5">
        <v>0.115</v>
      </c>
      <c r="E9" s="4">
        <v>160</v>
      </c>
      <c r="F9" s="5">
        <v>8.5000000000000006E-2</v>
      </c>
      <c r="G9" s="4">
        <v>0</v>
      </c>
      <c r="H9" s="5">
        <v>0</v>
      </c>
      <c r="I9" s="4">
        <v>1710</v>
      </c>
      <c r="J9" s="5">
        <v>0.91500000000000004</v>
      </c>
      <c r="K9" s="4">
        <v>16180</v>
      </c>
      <c r="L9" s="4">
        <v>1725</v>
      </c>
      <c r="M9" s="5">
        <v>0.107</v>
      </c>
      <c r="N9" s="4">
        <v>180</v>
      </c>
      <c r="O9" s="5">
        <v>0.105</v>
      </c>
      <c r="P9" s="4">
        <v>0</v>
      </c>
      <c r="Q9" s="5">
        <v>0</v>
      </c>
      <c r="R9" s="4">
        <v>1545</v>
      </c>
      <c r="S9" s="5">
        <v>0.89500000000000002</v>
      </c>
    </row>
    <row r="10" spans="1:19" x14ac:dyDescent="0.2">
      <c r="A10" t="s">
        <v>30</v>
      </c>
      <c r="B10" s="4">
        <v>17465</v>
      </c>
      <c r="C10" s="4">
        <v>1980</v>
      </c>
      <c r="D10" s="5">
        <v>0.113</v>
      </c>
      <c r="E10" s="4">
        <v>190</v>
      </c>
      <c r="F10" s="5">
        <v>9.6000000000000002E-2</v>
      </c>
      <c r="G10" s="4">
        <v>0</v>
      </c>
      <c r="H10" s="5">
        <v>0</v>
      </c>
      <c r="I10" s="4">
        <v>1790</v>
      </c>
      <c r="J10" s="5">
        <v>0.90400000000000003</v>
      </c>
      <c r="K10" s="4">
        <v>17045</v>
      </c>
      <c r="L10" s="4">
        <v>1745</v>
      </c>
      <c r="M10" s="5">
        <v>0.10199999999999999</v>
      </c>
      <c r="N10" s="4">
        <v>175</v>
      </c>
      <c r="O10" s="5">
        <v>0.1</v>
      </c>
      <c r="P10" s="4">
        <v>0</v>
      </c>
      <c r="Q10" s="5">
        <v>0</v>
      </c>
      <c r="R10" s="4">
        <v>1570</v>
      </c>
      <c r="S10" s="5">
        <v>0.9</v>
      </c>
    </row>
    <row r="11" spans="1:19" x14ac:dyDescent="0.2">
      <c r="A11" t="s">
        <v>31</v>
      </c>
      <c r="B11" s="4">
        <v>20615</v>
      </c>
      <c r="C11" s="4">
        <v>2325</v>
      </c>
      <c r="D11" s="5">
        <v>0.113</v>
      </c>
      <c r="E11" s="4">
        <v>205</v>
      </c>
      <c r="F11" s="5">
        <v>8.8999999999999996E-2</v>
      </c>
      <c r="G11" s="4">
        <v>0</v>
      </c>
      <c r="H11" s="5">
        <v>0</v>
      </c>
      <c r="I11" s="4">
        <v>2120</v>
      </c>
      <c r="J11" s="5">
        <v>0.91100000000000003</v>
      </c>
      <c r="K11" s="4">
        <v>20335</v>
      </c>
      <c r="L11" s="4">
        <v>2050</v>
      </c>
      <c r="M11" s="5">
        <v>0.10100000000000001</v>
      </c>
      <c r="N11" s="4">
        <v>235</v>
      </c>
      <c r="O11" s="5">
        <v>0.11600000000000001</v>
      </c>
      <c r="P11" s="6" t="s">
        <v>27</v>
      </c>
      <c r="Q11" s="6" t="s">
        <v>27</v>
      </c>
      <c r="R11" s="4">
        <v>1815</v>
      </c>
      <c r="S11" s="5">
        <v>0.88400000000000001</v>
      </c>
    </row>
    <row r="12" spans="1:19" x14ac:dyDescent="0.2">
      <c r="A12" t="s">
        <v>32</v>
      </c>
      <c r="B12" s="4">
        <v>25030</v>
      </c>
      <c r="C12" s="4">
        <v>2865</v>
      </c>
      <c r="D12" s="5">
        <v>0.115</v>
      </c>
      <c r="E12" s="4">
        <v>285</v>
      </c>
      <c r="F12" s="5">
        <v>0.1</v>
      </c>
      <c r="G12" s="4">
        <v>0</v>
      </c>
      <c r="H12" s="5">
        <v>0</v>
      </c>
      <c r="I12" s="4">
        <v>2580</v>
      </c>
      <c r="J12" s="5">
        <v>0.9</v>
      </c>
      <c r="K12" s="4">
        <v>24470</v>
      </c>
      <c r="L12" s="4">
        <v>2410</v>
      </c>
      <c r="M12" s="5">
        <v>9.9000000000000005E-2</v>
      </c>
      <c r="N12" s="4">
        <v>265</v>
      </c>
      <c r="O12" s="5">
        <v>0.11</v>
      </c>
      <c r="P12" s="4">
        <v>0</v>
      </c>
      <c r="Q12" s="5">
        <v>0</v>
      </c>
      <c r="R12" s="4">
        <v>2145</v>
      </c>
      <c r="S12" s="5">
        <v>0.89</v>
      </c>
    </row>
    <row r="13" spans="1:19" x14ac:dyDescent="0.2">
      <c r="A13" t="s">
        <v>33</v>
      </c>
      <c r="B13" s="4">
        <v>27565</v>
      </c>
      <c r="C13" s="4">
        <v>3040</v>
      </c>
      <c r="D13" s="5">
        <v>0.11</v>
      </c>
      <c r="E13" s="4">
        <v>270</v>
      </c>
      <c r="F13" s="5">
        <v>8.8999999999999996E-2</v>
      </c>
      <c r="G13" s="4">
        <v>0</v>
      </c>
      <c r="H13" s="5">
        <v>0</v>
      </c>
      <c r="I13" s="4">
        <v>2770</v>
      </c>
      <c r="J13" s="5">
        <v>0.91100000000000003</v>
      </c>
      <c r="K13" s="4">
        <v>26700</v>
      </c>
      <c r="L13" s="4">
        <v>2785</v>
      </c>
      <c r="M13" s="5">
        <v>0.104</v>
      </c>
      <c r="N13" s="4">
        <v>340</v>
      </c>
      <c r="O13" s="5">
        <v>0.122</v>
      </c>
      <c r="P13" s="6" t="s">
        <v>27</v>
      </c>
      <c r="Q13" s="6" t="s">
        <v>27</v>
      </c>
      <c r="R13" s="4">
        <v>2445</v>
      </c>
      <c r="S13" s="5">
        <v>0.877</v>
      </c>
    </row>
    <row r="14" spans="1:19" x14ac:dyDescent="0.2">
      <c r="A14" t="s">
        <v>34</v>
      </c>
      <c r="B14" s="4">
        <v>29295</v>
      </c>
      <c r="C14" s="4">
        <v>3060</v>
      </c>
      <c r="D14" s="5">
        <v>0.104</v>
      </c>
      <c r="E14" s="4">
        <v>330</v>
      </c>
      <c r="F14" s="5">
        <v>0.108</v>
      </c>
      <c r="G14" s="4">
        <v>0</v>
      </c>
      <c r="H14" s="5">
        <v>0</v>
      </c>
      <c r="I14" s="4">
        <v>2730</v>
      </c>
      <c r="J14" s="5">
        <v>0.89200000000000002</v>
      </c>
      <c r="K14" s="4">
        <v>29290</v>
      </c>
      <c r="L14" s="4">
        <v>2785</v>
      </c>
      <c r="M14" s="5">
        <v>9.5000000000000001E-2</v>
      </c>
      <c r="N14" s="4">
        <v>340</v>
      </c>
      <c r="O14" s="5">
        <v>0.122</v>
      </c>
      <c r="P14" s="6" t="s">
        <v>27</v>
      </c>
      <c r="Q14" s="6" t="s">
        <v>27</v>
      </c>
      <c r="R14" s="4">
        <v>2445</v>
      </c>
      <c r="S14" s="5">
        <v>0.877</v>
      </c>
    </row>
    <row r="15" spans="1:19" x14ac:dyDescent="0.2">
      <c r="A15" t="s">
        <v>35</v>
      </c>
      <c r="B15" s="4">
        <v>3985</v>
      </c>
      <c r="C15" s="4">
        <v>455</v>
      </c>
      <c r="D15" s="5">
        <v>0.114</v>
      </c>
      <c r="E15" s="4">
        <v>35</v>
      </c>
      <c r="F15" s="5">
        <v>7.9000000000000001E-2</v>
      </c>
      <c r="G15" s="4">
        <v>0</v>
      </c>
      <c r="H15" s="5">
        <v>0</v>
      </c>
      <c r="I15" s="4">
        <v>415</v>
      </c>
      <c r="J15" s="5">
        <v>0.92100000000000004</v>
      </c>
      <c r="K15" s="4">
        <v>2850</v>
      </c>
      <c r="L15" s="4">
        <v>305</v>
      </c>
      <c r="M15" s="5">
        <v>0.108</v>
      </c>
      <c r="N15" s="4">
        <v>30</v>
      </c>
      <c r="O15" s="5">
        <v>9.0999999999999998E-2</v>
      </c>
      <c r="P15" s="4">
        <v>0</v>
      </c>
      <c r="Q15" s="5">
        <v>0</v>
      </c>
      <c r="R15" s="4">
        <v>280</v>
      </c>
      <c r="S15" s="5">
        <v>0.90900000000000003</v>
      </c>
    </row>
    <row r="16" spans="1:19" x14ac:dyDescent="0.2">
      <c r="A16" s="10" t="s">
        <v>36</v>
      </c>
      <c r="B16" s="7">
        <v>196250</v>
      </c>
      <c r="C16" s="7">
        <v>21980</v>
      </c>
      <c r="D16" s="8">
        <v>0.112</v>
      </c>
      <c r="E16" s="7">
        <v>1980</v>
      </c>
      <c r="F16" s="8">
        <v>0.09</v>
      </c>
      <c r="G16" s="9" t="s">
        <v>27</v>
      </c>
      <c r="H16" s="9" t="s">
        <v>27</v>
      </c>
      <c r="I16" s="7">
        <v>20005</v>
      </c>
      <c r="J16" s="8">
        <v>0.91</v>
      </c>
      <c r="K16" s="7">
        <v>191810</v>
      </c>
      <c r="L16" s="7">
        <v>19680</v>
      </c>
      <c r="M16" s="8">
        <v>0.10299999999999999</v>
      </c>
      <c r="N16" s="7">
        <v>2180</v>
      </c>
      <c r="O16" s="8">
        <v>0.111</v>
      </c>
      <c r="P16" s="9" t="s">
        <v>27</v>
      </c>
      <c r="Q16" s="9" t="s">
        <v>27</v>
      </c>
      <c r="R16" s="7">
        <v>17495</v>
      </c>
      <c r="S16" s="8">
        <v>0.88900000000000001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6"/>
  <sheetViews>
    <sheetView workbookViewId="0"/>
  </sheetViews>
  <sheetFormatPr defaultColWidth="11.5546875" defaultRowHeight="15" x14ac:dyDescent="0.2"/>
  <cols>
    <col min="1" max="1" width="12.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3" t="s">
        <v>55</v>
      </c>
    </row>
    <row r="2" spans="1:19" x14ac:dyDescent="0.2">
      <c r="A2" t="s">
        <v>37</v>
      </c>
    </row>
    <row r="3" spans="1:19" x14ac:dyDescent="0.2">
      <c r="A3" t="s">
        <v>38</v>
      </c>
    </row>
    <row r="4" spans="1:19" ht="15.75" x14ac:dyDescent="0.25">
      <c r="A4" s="3" t="s">
        <v>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row>
    <row r="5" spans="1:19" x14ac:dyDescent="0.2">
      <c r="A5" t="s">
        <v>24</v>
      </c>
      <c r="B5" s="4">
        <v>1205</v>
      </c>
      <c r="C5" s="4">
        <v>120</v>
      </c>
      <c r="D5" s="5">
        <v>9.8000000000000004E-2</v>
      </c>
      <c r="E5" s="4">
        <v>5</v>
      </c>
      <c r="F5" s="5">
        <v>4.2000000000000003E-2</v>
      </c>
      <c r="G5" s="4">
        <v>0</v>
      </c>
      <c r="H5" s="5">
        <v>0</v>
      </c>
      <c r="I5" s="4">
        <v>115</v>
      </c>
      <c r="J5" s="5">
        <v>0.95799999999999996</v>
      </c>
      <c r="K5" s="4">
        <v>1230</v>
      </c>
      <c r="L5" s="4">
        <v>95</v>
      </c>
      <c r="M5" s="5">
        <v>7.9000000000000001E-2</v>
      </c>
      <c r="N5" s="4">
        <v>15</v>
      </c>
      <c r="O5" s="5">
        <v>0.14399999999999999</v>
      </c>
      <c r="P5" s="4">
        <v>0</v>
      </c>
      <c r="Q5" s="5">
        <v>0</v>
      </c>
      <c r="R5" s="4">
        <v>85</v>
      </c>
      <c r="S5" s="5">
        <v>0.85599999999999998</v>
      </c>
    </row>
    <row r="6" spans="1:19" x14ac:dyDescent="0.2">
      <c r="A6" t="s">
        <v>25</v>
      </c>
      <c r="B6" s="4">
        <v>1340</v>
      </c>
      <c r="C6" s="4">
        <v>105</v>
      </c>
      <c r="D6" s="5">
        <v>7.9000000000000001E-2</v>
      </c>
      <c r="E6" s="4">
        <v>10</v>
      </c>
      <c r="F6" s="5">
        <v>8.5000000000000006E-2</v>
      </c>
      <c r="G6" s="4">
        <v>0</v>
      </c>
      <c r="H6" s="5">
        <v>0</v>
      </c>
      <c r="I6" s="4">
        <v>95</v>
      </c>
      <c r="J6" s="5">
        <v>0.91500000000000004</v>
      </c>
      <c r="K6" s="4">
        <v>1335</v>
      </c>
      <c r="L6" s="4">
        <v>105</v>
      </c>
      <c r="M6" s="5">
        <v>7.6999999999999999E-2</v>
      </c>
      <c r="N6" s="4">
        <v>10</v>
      </c>
      <c r="O6" s="5">
        <v>0.107</v>
      </c>
      <c r="P6" s="4">
        <v>0</v>
      </c>
      <c r="Q6" s="5">
        <v>0</v>
      </c>
      <c r="R6" s="4">
        <v>90</v>
      </c>
      <c r="S6" s="5">
        <v>0.89300000000000002</v>
      </c>
    </row>
    <row r="7" spans="1:19" x14ac:dyDescent="0.2">
      <c r="A7" t="s">
        <v>26</v>
      </c>
      <c r="B7" s="4">
        <v>1520</v>
      </c>
      <c r="C7" s="4">
        <v>130</v>
      </c>
      <c r="D7" s="5">
        <v>8.5999999999999993E-2</v>
      </c>
      <c r="E7" s="4">
        <v>15</v>
      </c>
      <c r="F7" s="5">
        <v>0.1</v>
      </c>
      <c r="G7" s="4">
        <v>0</v>
      </c>
      <c r="H7" s="5">
        <v>0</v>
      </c>
      <c r="I7" s="4">
        <v>115</v>
      </c>
      <c r="J7" s="5">
        <v>0.9</v>
      </c>
      <c r="K7" s="4">
        <v>1495</v>
      </c>
      <c r="L7" s="4">
        <v>110</v>
      </c>
      <c r="M7" s="5">
        <v>7.4999999999999997E-2</v>
      </c>
      <c r="N7" s="4">
        <v>15</v>
      </c>
      <c r="O7" s="5">
        <v>0.11600000000000001</v>
      </c>
      <c r="P7" s="4">
        <v>0</v>
      </c>
      <c r="Q7" s="5">
        <v>0</v>
      </c>
      <c r="R7" s="4">
        <v>100</v>
      </c>
      <c r="S7" s="5">
        <v>0.88400000000000001</v>
      </c>
    </row>
    <row r="8" spans="1:19" x14ac:dyDescent="0.2">
      <c r="A8" t="s">
        <v>28</v>
      </c>
      <c r="B8" s="4">
        <v>1735</v>
      </c>
      <c r="C8" s="4">
        <v>120</v>
      </c>
      <c r="D8" s="5">
        <v>6.9000000000000006E-2</v>
      </c>
      <c r="E8" s="4">
        <v>5</v>
      </c>
      <c r="F8" s="5">
        <v>5.8000000000000003E-2</v>
      </c>
      <c r="G8" s="4">
        <v>0</v>
      </c>
      <c r="H8" s="5">
        <v>0</v>
      </c>
      <c r="I8" s="4">
        <v>115</v>
      </c>
      <c r="J8" s="5">
        <v>0.94199999999999995</v>
      </c>
      <c r="K8" s="4">
        <v>1675</v>
      </c>
      <c r="L8" s="4">
        <v>130</v>
      </c>
      <c r="M8" s="5">
        <v>7.8E-2</v>
      </c>
      <c r="N8" s="4">
        <v>20</v>
      </c>
      <c r="O8" s="5">
        <v>0.153</v>
      </c>
      <c r="P8" s="6" t="s">
        <v>27</v>
      </c>
      <c r="Q8" s="6" t="s">
        <v>27</v>
      </c>
      <c r="R8" s="4">
        <v>110</v>
      </c>
      <c r="S8" s="5">
        <v>0.84</v>
      </c>
    </row>
    <row r="9" spans="1:19" x14ac:dyDescent="0.2">
      <c r="A9" t="s">
        <v>29</v>
      </c>
      <c r="B9" s="4">
        <v>2030</v>
      </c>
      <c r="C9" s="4">
        <v>165</v>
      </c>
      <c r="D9" s="5">
        <v>8.1000000000000003E-2</v>
      </c>
      <c r="E9" s="4">
        <v>15</v>
      </c>
      <c r="F9" s="5">
        <v>9.0999999999999998E-2</v>
      </c>
      <c r="G9" s="4">
        <v>0</v>
      </c>
      <c r="H9" s="5">
        <v>0</v>
      </c>
      <c r="I9" s="4">
        <v>150</v>
      </c>
      <c r="J9" s="5">
        <v>0.90900000000000003</v>
      </c>
      <c r="K9" s="4">
        <v>2055</v>
      </c>
      <c r="L9" s="4">
        <v>160</v>
      </c>
      <c r="M9" s="5">
        <v>7.6999999999999999E-2</v>
      </c>
      <c r="N9" s="4">
        <v>20</v>
      </c>
      <c r="O9" s="5">
        <v>0.13900000000000001</v>
      </c>
      <c r="P9" s="4">
        <v>0</v>
      </c>
      <c r="Q9" s="5">
        <v>0</v>
      </c>
      <c r="R9" s="4">
        <v>135</v>
      </c>
      <c r="S9" s="5">
        <v>0.86099999999999999</v>
      </c>
    </row>
    <row r="10" spans="1:19" x14ac:dyDescent="0.2">
      <c r="A10" t="s">
        <v>30</v>
      </c>
      <c r="B10" s="4">
        <v>2350</v>
      </c>
      <c r="C10" s="4">
        <v>210</v>
      </c>
      <c r="D10" s="5">
        <v>8.8999999999999996E-2</v>
      </c>
      <c r="E10" s="4">
        <v>20</v>
      </c>
      <c r="F10" s="5">
        <v>9.5000000000000001E-2</v>
      </c>
      <c r="G10" s="4">
        <v>0</v>
      </c>
      <c r="H10" s="5">
        <v>0</v>
      </c>
      <c r="I10" s="4">
        <v>190</v>
      </c>
      <c r="J10" s="5">
        <v>0.90500000000000003</v>
      </c>
      <c r="K10" s="4">
        <v>2325</v>
      </c>
      <c r="L10" s="4">
        <v>190</v>
      </c>
      <c r="M10" s="5">
        <v>8.1000000000000003E-2</v>
      </c>
      <c r="N10" s="4">
        <v>35</v>
      </c>
      <c r="O10" s="5">
        <v>0.17599999999999999</v>
      </c>
      <c r="P10" s="4">
        <v>0</v>
      </c>
      <c r="Q10" s="5">
        <v>0</v>
      </c>
      <c r="R10" s="4">
        <v>155</v>
      </c>
      <c r="S10" s="5">
        <v>0.82399999999999995</v>
      </c>
    </row>
    <row r="11" spans="1:19" x14ac:dyDescent="0.2">
      <c r="A11" t="s">
        <v>31</v>
      </c>
      <c r="B11" s="4">
        <v>3085</v>
      </c>
      <c r="C11" s="4">
        <v>240</v>
      </c>
      <c r="D11" s="5">
        <v>7.8E-2</v>
      </c>
      <c r="E11" s="4">
        <v>30</v>
      </c>
      <c r="F11" s="5">
        <v>0.128</v>
      </c>
      <c r="G11" s="4">
        <v>0</v>
      </c>
      <c r="H11" s="5">
        <v>0</v>
      </c>
      <c r="I11" s="4">
        <v>210</v>
      </c>
      <c r="J11" s="5">
        <v>0.872</v>
      </c>
      <c r="K11" s="4">
        <v>2975</v>
      </c>
      <c r="L11" s="4">
        <v>225</v>
      </c>
      <c r="M11" s="5">
        <v>7.5999999999999998E-2</v>
      </c>
      <c r="N11" s="4">
        <v>40</v>
      </c>
      <c r="O11" s="5">
        <v>0.16800000000000001</v>
      </c>
      <c r="P11" s="4">
        <v>0</v>
      </c>
      <c r="Q11" s="5">
        <v>0</v>
      </c>
      <c r="R11" s="4">
        <v>190</v>
      </c>
      <c r="S11" s="5">
        <v>0.83199999999999996</v>
      </c>
    </row>
    <row r="12" spans="1:19" x14ac:dyDescent="0.2">
      <c r="A12" t="s">
        <v>32</v>
      </c>
      <c r="B12" s="4">
        <v>3825</v>
      </c>
      <c r="C12" s="4">
        <v>300</v>
      </c>
      <c r="D12" s="5">
        <v>7.8E-2</v>
      </c>
      <c r="E12" s="4">
        <v>35</v>
      </c>
      <c r="F12" s="5">
        <v>0.124</v>
      </c>
      <c r="G12" s="4">
        <v>0</v>
      </c>
      <c r="H12" s="5">
        <v>0</v>
      </c>
      <c r="I12" s="4">
        <v>260</v>
      </c>
      <c r="J12" s="5">
        <v>0.876</v>
      </c>
      <c r="K12" s="4">
        <v>3855</v>
      </c>
      <c r="L12" s="4">
        <v>250</v>
      </c>
      <c r="M12" s="5">
        <v>6.5000000000000002E-2</v>
      </c>
      <c r="N12" s="4">
        <v>35</v>
      </c>
      <c r="O12" s="5">
        <v>0.14299999999999999</v>
      </c>
      <c r="P12" s="4">
        <v>0</v>
      </c>
      <c r="Q12" s="5">
        <v>0</v>
      </c>
      <c r="R12" s="4">
        <v>215</v>
      </c>
      <c r="S12" s="5">
        <v>0.85699999999999998</v>
      </c>
    </row>
    <row r="13" spans="1:19" x14ac:dyDescent="0.2">
      <c r="A13" t="s">
        <v>33</v>
      </c>
      <c r="B13" s="4">
        <v>4435</v>
      </c>
      <c r="C13" s="4">
        <v>365</v>
      </c>
      <c r="D13" s="5">
        <v>8.2000000000000003E-2</v>
      </c>
      <c r="E13" s="4">
        <v>35</v>
      </c>
      <c r="F13" s="5">
        <v>9.6000000000000002E-2</v>
      </c>
      <c r="G13" s="4">
        <v>0</v>
      </c>
      <c r="H13" s="5">
        <v>0</v>
      </c>
      <c r="I13" s="4">
        <v>330</v>
      </c>
      <c r="J13" s="5">
        <v>0.90400000000000003</v>
      </c>
      <c r="K13" s="4">
        <v>4265</v>
      </c>
      <c r="L13" s="4">
        <v>290</v>
      </c>
      <c r="M13" s="5">
        <v>6.8000000000000005E-2</v>
      </c>
      <c r="N13" s="4">
        <v>45</v>
      </c>
      <c r="O13" s="5">
        <v>0.16</v>
      </c>
      <c r="P13" s="4">
        <v>0</v>
      </c>
      <c r="Q13" s="5">
        <v>0</v>
      </c>
      <c r="R13" s="4">
        <v>240</v>
      </c>
      <c r="S13" s="5">
        <v>0.84</v>
      </c>
    </row>
    <row r="14" spans="1:19" x14ac:dyDescent="0.2">
      <c r="A14" t="s">
        <v>34</v>
      </c>
      <c r="B14" s="4">
        <v>6335</v>
      </c>
      <c r="C14" s="4">
        <v>455</v>
      </c>
      <c r="D14" s="5">
        <v>7.0999999999999994E-2</v>
      </c>
      <c r="E14" s="4">
        <v>50</v>
      </c>
      <c r="F14" s="5">
        <v>0.113</v>
      </c>
      <c r="G14" s="4">
        <v>0</v>
      </c>
      <c r="H14" s="5">
        <v>0</v>
      </c>
      <c r="I14" s="4">
        <v>400</v>
      </c>
      <c r="J14" s="5">
        <v>0.88700000000000001</v>
      </c>
      <c r="K14" s="4">
        <v>6140</v>
      </c>
      <c r="L14" s="4">
        <v>375</v>
      </c>
      <c r="M14" s="5">
        <v>6.0999999999999999E-2</v>
      </c>
      <c r="N14" s="4">
        <v>85</v>
      </c>
      <c r="O14" s="5">
        <v>0.22500000000000001</v>
      </c>
      <c r="P14" s="4">
        <v>0</v>
      </c>
      <c r="Q14" s="5">
        <v>0</v>
      </c>
      <c r="R14" s="4">
        <v>290</v>
      </c>
      <c r="S14" s="5">
        <v>0.77500000000000002</v>
      </c>
    </row>
    <row r="15" spans="1:19" x14ac:dyDescent="0.2">
      <c r="A15" t="s">
        <v>35</v>
      </c>
      <c r="B15" s="4">
        <v>625</v>
      </c>
      <c r="C15" s="4">
        <v>55</v>
      </c>
      <c r="D15" s="5">
        <v>8.5000000000000006E-2</v>
      </c>
      <c r="E15" s="6" t="s">
        <v>27</v>
      </c>
      <c r="F15" s="6" t="s">
        <v>27</v>
      </c>
      <c r="G15" s="4">
        <v>0</v>
      </c>
      <c r="H15" s="5">
        <v>0</v>
      </c>
      <c r="I15" s="4">
        <v>50</v>
      </c>
      <c r="J15" s="5">
        <v>0.92500000000000004</v>
      </c>
      <c r="K15" s="4">
        <v>400</v>
      </c>
      <c r="L15" s="4">
        <v>25</v>
      </c>
      <c r="M15" s="5">
        <v>5.8000000000000003E-2</v>
      </c>
      <c r="N15" s="6" t="s">
        <v>27</v>
      </c>
      <c r="O15" s="6" t="s">
        <v>27</v>
      </c>
      <c r="P15" s="4">
        <v>0</v>
      </c>
      <c r="Q15" s="5">
        <v>0</v>
      </c>
      <c r="R15" s="4">
        <v>20</v>
      </c>
      <c r="S15" s="5">
        <v>0.82599999999999996</v>
      </c>
    </row>
    <row r="16" spans="1:19" x14ac:dyDescent="0.2">
      <c r="A16" s="10" t="s">
        <v>36</v>
      </c>
      <c r="B16" s="7">
        <v>28495</v>
      </c>
      <c r="C16" s="7">
        <v>2260</v>
      </c>
      <c r="D16" s="8">
        <v>7.9000000000000001E-2</v>
      </c>
      <c r="E16" s="7">
        <v>225</v>
      </c>
      <c r="F16" s="8">
        <v>0.1</v>
      </c>
      <c r="G16" s="7">
        <v>0</v>
      </c>
      <c r="H16" s="8">
        <v>0</v>
      </c>
      <c r="I16" s="7">
        <v>2035</v>
      </c>
      <c r="J16" s="8">
        <v>0.9</v>
      </c>
      <c r="K16" s="7">
        <v>27750</v>
      </c>
      <c r="L16" s="7">
        <v>1955</v>
      </c>
      <c r="M16" s="8">
        <v>7.0000000000000007E-2</v>
      </c>
      <c r="N16" s="7">
        <v>320</v>
      </c>
      <c r="O16" s="8">
        <v>0.16500000000000001</v>
      </c>
      <c r="P16" s="9" t="s">
        <v>27</v>
      </c>
      <c r="Q16" s="9" t="s">
        <v>27</v>
      </c>
      <c r="R16" s="7">
        <v>1630</v>
      </c>
      <c r="S16" s="8">
        <v>0.83499999999999996</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
  <sheetViews>
    <sheetView workbookViewId="0"/>
  </sheetViews>
  <sheetFormatPr defaultColWidth="11.5546875" defaultRowHeight="15" x14ac:dyDescent="0.2"/>
  <cols>
    <col min="1" max="1" width="13.6640625" customWidth="1"/>
    <col min="2" max="2" width="95.6640625" customWidth="1"/>
  </cols>
  <sheetData>
    <row r="1" spans="1:2" ht="30" customHeight="1" x14ac:dyDescent="0.2">
      <c r="A1" s="13" t="s">
        <v>56</v>
      </c>
    </row>
    <row r="2" spans="1:2" x14ac:dyDescent="0.2">
      <c r="A2" t="s">
        <v>37</v>
      </c>
    </row>
    <row r="3" spans="1:2" ht="15.75" x14ac:dyDescent="0.25">
      <c r="A3" s="3" t="s">
        <v>39</v>
      </c>
      <c r="B3" s="3" t="s">
        <v>40</v>
      </c>
    </row>
    <row r="4" spans="1:2" ht="45" x14ac:dyDescent="0.2">
      <c r="A4" s="11" t="s">
        <v>41</v>
      </c>
      <c r="B4" s="12" t="s">
        <v>42</v>
      </c>
    </row>
    <row r="5" spans="1:2" x14ac:dyDescent="0.2">
      <c r="A5" s="11" t="s">
        <v>43</v>
      </c>
      <c r="B5" s="12" t="s">
        <v>44</v>
      </c>
    </row>
    <row r="6" spans="1:2" ht="30" x14ac:dyDescent="0.2">
      <c r="A6" s="11" t="s">
        <v>45</v>
      </c>
      <c r="B6" s="12" t="s">
        <v>46</v>
      </c>
    </row>
    <row r="7" spans="1:2" ht="30" x14ac:dyDescent="0.2">
      <c r="A7" s="11" t="s">
        <v>47</v>
      </c>
      <c r="B7" s="12" t="s">
        <v>48</v>
      </c>
    </row>
    <row r="8" spans="1:2" ht="90" x14ac:dyDescent="0.2">
      <c r="A8" s="11" t="s">
        <v>49</v>
      </c>
      <c r="B8" s="12" t="s">
        <v>50</v>
      </c>
    </row>
    <row r="9" spans="1:2" ht="30" x14ac:dyDescent="0.2">
      <c r="A9" s="11" t="s">
        <v>51</v>
      </c>
      <c r="B9" s="12" t="s">
        <v>52</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2024-11-08T10:36:40Z</dcterms:created>
  <dcterms:modified xsi:type="dcterms:W3CDTF">2024-11-22T09:36:00Z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